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</sheets>
  <definedNames>
    <definedName name="Account">'Лист1'!$T$190</definedName>
    <definedName name="Addr">'Лист1'!$T$184</definedName>
    <definedName name="Addr_Object">'Лист1'!$A$41</definedName>
    <definedName name="Bank">'Лист1'!$T$191</definedName>
    <definedName name="Before_Capacity">'Лист1'!$F$34</definedName>
    <definedName name="Bik">'Лист1'!$T$193</definedName>
    <definedName name="Capacity">'Лист1'!$AE$29</definedName>
    <definedName name="Category">'Лист1'!$K$30</definedName>
    <definedName name="Class_Voltage">'Лист1'!$H$32</definedName>
    <definedName name="Date_Doc">'Лист1'!$AF$5</definedName>
    <definedName name="Day_Act_Object">'Лист1'!#REF!</definedName>
    <definedName name="Day_Fact_Connect">'Лист1'!#REF!</definedName>
    <definedName name="Day_See">'Лист1'!#REF!</definedName>
    <definedName name="Doc_Org">'Лист1'!$L$14</definedName>
    <definedName name="Energy_device">'Лист1'!$G$22</definedName>
    <definedName name="FIO_dir">'Лист1'!$L$199</definedName>
    <definedName name="INN">'Лист1'!$T$186</definedName>
    <definedName name="KAcc">'Лист1'!$T$194</definedName>
    <definedName name="KPP">'Лист1'!$T$187</definedName>
    <definedName name="Length_to_object">'Лист1'!#REF!</definedName>
    <definedName name="Name_Director">'Лист1'!$A$11</definedName>
    <definedName name="Name_Object">'Лист1'!$A$38</definedName>
    <definedName name="Name_Org">'Лист1'!$A$9</definedName>
    <definedName name="Name_Org2">'Лист1'!$T$182</definedName>
    <definedName name="NDS">'Лист1'!$M$113</definedName>
    <definedName name="Num_Prikaz">'Лист1'!$A$103</definedName>
    <definedName name="Number">'Лист1'!$W$1</definedName>
    <definedName name="Number_Svid">'Лист1'!#REF!</definedName>
    <definedName name="OGRN">'Лист1'!$A$12</definedName>
    <definedName name="OGRN_Number_Svid">'Лист1'!#REF!</definedName>
    <definedName name="OKONX">'Лист1'!$T$188</definedName>
    <definedName name="OKP">'Лист1'!$T$189</definedName>
    <definedName name="osnov">'Лист1'!$AC$8</definedName>
    <definedName name="Passport">'Лист1'!$T$192</definedName>
    <definedName name="Period">'Лист1'!$A$52</definedName>
    <definedName name="Phone">'Лист1'!$T$185</definedName>
    <definedName name="post_dir">'Лист1'!$A$196</definedName>
    <definedName name="post_dir_FIO">'Лист1'!$D$8</definedName>
    <definedName name="Sum">'Лист2'!$B$4</definedName>
    <definedName name="Sum_final">'Лист2'!$B$14</definedName>
    <definedName name="Sum1">'Лист2'!$B$5</definedName>
    <definedName name="Sum2">'Лист2'!#REF!</definedName>
    <definedName name="Summa">'Лист1'!$M$112</definedName>
    <definedName name="Summa_NDS_Word">'Лист1'!$T$113</definedName>
    <definedName name="Summa_Word">'Лист1'!$T$112</definedName>
    <definedName name="Time_Action_Tex">'Лист1'!$U$49</definedName>
    <definedName name="Town1">'Лист1'!$T$183</definedName>
  </definedNames>
  <calcPr fullCalcOnLoad="1"/>
</workbook>
</file>

<file path=xl/sharedStrings.xml><?xml version="1.0" encoding="utf-8"?>
<sst xmlns="http://schemas.openxmlformats.org/spreadsheetml/2006/main" count="239" uniqueCount="230">
  <si>
    <t xml:space="preserve">г.Рыбинск </t>
  </si>
  <si>
    <t>действующего на основании</t>
  </si>
  <si>
    <t>Дата:</t>
  </si>
  <si>
    <t xml:space="preserve">в  лице  </t>
  </si>
  <si>
    <t>Д О Г О В О Р     №</t>
  </si>
  <si>
    <t>с другой стороны, вместе именуемые Сторонами, заключили настоящий договор о нижеследующем:</t>
  </si>
  <si>
    <t>1.</t>
  </si>
  <si>
    <t xml:space="preserve">По настоящему договору сетевая организация принимает на себя обязательства по осуществлению   </t>
  </si>
  <si>
    <t>присоединение</t>
  </si>
  <si>
    <t>присоединение)</t>
  </si>
  <si>
    <t>(наименование энергопринимающих устройств)</t>
  </si>
  <si>
    <t>,</t>
  </si>
  <si>
    <t xml:space="preserve">в том числе по обеспечению готовности объектов электросетевого хозяйства (включая их проектирование, </t>
  </si>
  <si>
    <t>строительство,  реконструкцию)  к присоединению   энергопринимающих  устройств,  урегулированию</t>
  </si>
  <si>
    <t>отношений с третьими  лицами в случае необходимости строительства (модернизации) такими лицами</t>
  </si>
  <si>
    <t>принадлежащих им объектов электросетевого хозяйства (энергопринимающих устройств, объектов</t>
  </si>
  <si>
    <t>электроэнергетики),  с учетом следующих характеристик:</t>
  </si>
  <si>
    <t xml:space="preserve">максимальная мощность присоединяемых энергопринимающих устройств </t>
  </si>
  <si>
    <t xml:space="preserve">категория надежности </t>
  </si>
  <si>
    <t>;</t>
  </si>
  <si>
    <t xml:space="preserve">класс напряжения электрических сетей, к которым осуществляется технологическое </t>
  </si>
  <si>
    <t xml:space="preserve">ранее присоединенная в точке присоединения, указанной в пункте 3 настоящего договора, </t>
  </si>
  <si>
    <t>мощность</t>
  </si>
  <si>
    <t>кВт;</t>
  </si>
  <si>
    <t>кВ;</t>
  </si>
  <si>
    <t>кВт.</t>
  </si>
  <si>
    <t>Заявитель обязуется оплатить расходы на технологическое присоединение в соответствии с условиями</t>
  </si>
  <si>
    <t>настоящего договора.</t>
  </si>
  <si>
    <t>2.</t>
  </si>
  <si>
    <t>Технологическое присоединение необходимо для электроснабжения:</t>
  </si>
  <si>
    <t>(наименование объектов заявителя)</t>
  </si>
  <si>
    <t>расположенных (которые будут располагаться):</t>
  </si>
  <si>
    <t>(место нахождения объектов заявителя)</t>
  </si>
  <si>
    <t>3.</t>
  </si>
  <si>
    <t xml:space="preserve">Точка(и) присоединения указана(ы) в технических условиях для присоединения к электрическим </t>
  </si>
  <si>
    <t>4.</t>
  </si>
  <si>
    <t xml:space="preserve">Технические условия являются неотъемлемой частью настоящего договора и приведены в </t>
  </si>
  <si>
    <t>приложении.</t>
  </si>
  <si>
    <t xml:space="preserve">Срок действия технических условий составляет </t>
  </si>
  <si>
    <t>год(а) со дня заключения настоящего</t>
  </si>
  <si>
    <t>договора.</t>
  </si>
  <si>
    <t>5.</t>
  </si>
  <si>
    <t xml:space="preserve">Срок выполнения мероприятий по технологическому присоединению составляет </t>
  </si>
  <si>
    <t>со дня заключения настоящего договора.</t>
  </si>
  <si>
    <t>6.</t>
  </si>
  <si>
    <t>Сетевая организация обязуется:</t>
  </si>
  <si>
    <t>надлежащим образом исполнить обязательства по настоящему договору, в том числе по выполнению</t>
  </si>
  <si>
    <t>возложенных на сетевую организацию мероприятий по технологическому присоединению (включая</t>
  </si>
  <si>
    <t xml:space="preserve">в течение </t>
  </si>
  <si>
    <t>дней со дня уведомления заявителем сетевой организации о выполнении им</t>
  </si>
  <si>
    <t>технических условий осуществить проверку выполнения технических условий заявителем, провести</t>
  </si>
  <si>
    <t>с участием заявителя осмотр (обследование) присоединяемых энергопринимающих устройств заявителя;</t>
  </si>
  <si>
    <t xml:space="preserve">не позднее </t>
  </si>
  <si>
    <t>рабочих дней со дня проведения осмотра (обследования), указанного в абзаце третьем</t>
  </si>
  <si>
    <t>настоящего пункта, с соблюдением срока, установленного пунктом 5 настоящего договора, осуществить</t>
  </si>
  <si>
    <t>7.</t>
  </si>
  <si>
    <t>Сетевая организация при невыполнении заявителем технических условий в согласованный срок и</t>
  </si>
  <si>
    <t>8.</t>
  </si>
  <si>
    <t>Заявитель обязуется:</t>
  </si>
  <si>
    <t xml:space="preserve"> возложенных на заявителя мероприятий по технологическому присоединению в пределах границ участка,</t>
  </si>
  <si>
    <t>на котором расположены присоединяемые энергопринимающие устройства заявителя, указанные в</t>
  </si>
  <si>
    <t>технических условиях;</t>
  </si>
  <si>
    <t>после выполнения мероприятий по технологическому присоединению в пределах границ участка</t>
  </si>
  <si>
    <t>заявителя, предусмотренных техническими условиями, уведомить сетевую организацию о выполнении</t>
  </si>
  <si>
    <t>технических условий;</t>
  </si>
  <si>
    <t>принять участие в осмотре (обследовании) присоединяемых энергопринимающих устройств сетевой</t>
  </si>
  <si>
    <t>организацией;</t>
  </si>
  <si>
    <t>после осуществления сетевой организацией фактического присоединения энергопринимающих</t>
  </si>
  <si>
    <t>устройств заявителя к электрическим сетям, фактического приема (подачи) напряжения и мощности</t>
  </si>
  <si>
    <t>подписать акт разграничения балансовой принадлежности электрических сетей, акт разграничения</t>
  </si>
  <si>
    <t>эксплуатационной ответственности, акт об осуществлении технологического присоединения либо</t>
  </si>
  <si>
    <t>представить мотивированный отказ от подписания в течение</t>
  </si>
  <si>
    <t>рабочих дней со дня получения</t>
  </si>
  <si>
    <t>указанных актов от сетевой организации;</t>
  </si>
  <si>
    <t>урегулирование отношений с иными лицами) до границ участка, на котором расположены</t>
  </si>
  <si>
    <t>присоединяемые энергопринимающие устройства заявителя, указанные в технических условиях;</t>
  </si>
  <si>
    <t>фактическое присоединение энергопринимающих устройств заявителя к электрическим сетям,</t>
  </si>
  <si>
    <t>фактический прием (подачу) напряжения и мощности, составить при участии заявителя акт разграничения</t>
  </si>
  <si>
    <t>балансовой принадлежности электрических сетей, акт разграничения эксплуатационной ответственности,</t>
  </si>
  <si>
    <t>акт об осуществлении технологического присоединения и направить их заявителю.</t>
  </si>
  <si>
    <t>наличии на дату окончания срока их действия технической возможности технологического</t>
  </si>
  <si>
    <t>присоединения вправе по обращению заявителя продлить срок действия технических условий. При этом</t>
  </si>
  <si>
    <t>дополнительная плата не взимается.</t>
  </si>
  <si>
    <t xml:space="preserve">I. ПРЕДМЕТ ДОГОВОРА. </t>
  </si>
  <si>
    <t>II. ОБЯЗАННОСТИ СТОРОН.</t>
  </si>
  <si>
    <t>надлежащим образом исполнять указанные в разделе III настоящего договора обязательства по оплате</t>
  </si>
  <si>
    <t>расходов на технологическое присоединение;</t>
  </si>
  <si>
    <t>уведомить сетевую организацию о направлении заявок в иные сетевые организации при</t>
  </si>
  <si>
    <t>технологическом присоединении энергопринимающих устройств, в отношении которых применяется</t>
  </si>
  <si>
    <t>категория надежности электроснабжения, предусматривающая использование 2 и более источников</t>
  </si>
  <si>
    <t>электроснабжения.</t>
  </si>
  <si>
    <t>9.</t>
  </si>
  <si>
    <t>Заявитель вправе при невыполнении им технических условий в согласованный срок и наличии на</t>
  </si>
  <si>
    <t>дату окончания срока их действия технической возможности технологического присоединения обратиться</t>
  </si>
  <si>
    <t>в сетевую организацию с просьбой о продлении срока действия технических условий.</t>
  </si>
  <si>
    <t>III. ПЛАТА ЗА ТЕХНОЛОГИЧЕСКОЕ ПРИСОЕДИНЕНИЕ И ПОРЯДОК РАСЧЕТОВ.</t>
  </si>
  <si>
    <t>10.</t>
  </si>
  <si>
    <t xml:space="preserve">в том числе НДС  18% -    </t>
  </si>
  <si>
    <t>11.</t>
  </si>
  <si>
    <t>12.</t>
  </si>
  <si>
    <t>Датой исполнения обязательства заявителя по оплате расходов на технологическое присоединение</t>
  </si>
  <si>
    <t xml:space="preserve">IV. РАЗГРАНИЧЕНИЕ БАЛАНСОВОЙ ПРИНАДЛЕЖНОСТИ ЭЛЕКТРИЧЕСКИХ 
</t>
  </si>
  <si>
    <t>СЕТЕЙ И ЭКСПЛУАТАЦИОННОЙ ОТВЕТСТВЕННОСТИ СТОРОН.</t>
  </si>
  <si>
    <t>13.</t>
  </si>
  <si>
    <t>Заявитель несет балансовую и эксплуатационную ответственность в границах своего участка,</t>
  </si>
  <si>
    <t>сетевая организация - до границ участка заявителя.</t>
  </si>
  <si>
    <t>V. УСЛОВИЯ ИЗМЕНЕНИЯ, РАСТОРЖЕНИЯ ДОГОВОРА И ОТВЕТСТВЕННОСТИ СТОРОН.</t>
  </si>
  <si>
    <t>14.</t>
  </si>
  <si>
    <t>Настоящий договор может быть изменен по письменному соглашению Сторон или в судебном</t>
  </si>
  <si>
    <t>порядке.</t>
  </si>
  <si>
    <t>15.</t>
  </si>
  <si>
    <t>Договор может быть расторгнут по требованию одной из Сторон по основаниям, предусмотренным</t>
  </si>
  <si>
    <t>Гражданским кодексом Российской Федерации.</t>
  </si>
  <si>
    <t>16.</t>
  </si>
  <si>
    <t>Заявитель вправе при нарушении сетевой организацией указанных в настоящем договоре сроков</t>
  </si>
  <si>
    <t>17.</t>
  </si>
  <si>
    <t>18.</t>
  </si>
  <si>
    <t>За неисполнение или ненадлежащее исполнение обязательств по настоящему договору Стороны</t>
  </si>
  <si>
    <t>несут ответственность в соответствии с законодательством Российской Федерации.</t>
  </si>
  <si>
    <t>19.</t>
  </si>
  <si>
    <t>Стороны освобождаются от ответственности за частичное или полное неисполнение обязательств</t>
  </si>
  <si>
    <t>по настоящему договору, если оно явилось следствием обстоятельств непреодолимой силы, возникших</t>
  </si>
  <si>
    <t>после подписания Сторонами настоящего договора и оказывающих непосредственное воздействие на</t>
  </si>
  <si>
    <t>выполнение Сторонами обязательств по настоящему договору.</t>
  </si>
  <si>
    <t>VI. ПОРЯДОК РАЗРЕШЕНИЯ СПОРОВ.</t>
  </si>
  <si>
    <t>20.</t>
  </si>
  <si>
    <t>Споры, которые могут возникнуть при исполнении, изменении, расторжении настоящего договора,</t>
  </si>
  <si>
    <t xml:space="preserve">Стороны разрешают в соответствии с законодательством Российской Федерации.
</t>
  </si>
  <si>
    <t>VII. ЗАКЛЮЧИТЕЛЬНЫЕ ПОЛОЖЕНИЯ.</t>
  </si>
  <si>
    <t>21.</t>
  </si>
  <si>
    <t>Настоящий договор считается заключенным с даты поступления подписанного заявителем</t>
  </si>
  <si>
    <t>экземпляра настоящего договора в сетевую организацию.</t>
  </si>
  <si>
    <t>22.</t>
  </si>
  <si>
    <t>Настоящий договор составлен и подписан в двух экземплярах, по одному для каждой из Сторон.</t>
  </si>
  <si>
    <t>VIII. АДРЕСА И РЕКВИЗИТЫ СТОРОН.</t>
  </si>
  <si>
    <t xml:space="preserve">ИСПОЛНИТЕЛЬ          </t>
  </si>
  <si>
    <t>ЗАЯВИТЕЛЬ</t>
  </si>
  <si>
    <t>152 919 Ярославская область г.Рыбинск</t>
  </si>
  <si>
    <t xml:space="preserve"> ул.Щепкина  д.16. </t>
  </si>
  <si>
    <t>тел./факс</t>
  </si>
  <si>
    <t>КПП                           761001001</t>
  </si>
  <si>
    <t xml:space="preserve">ОКПО                          03220274 </t>
  </si>
  <si>
    <t>БИК                            047888670</t>
  </si>
  <si>
    <t>К./сч     30101810500000000670</t>
  </si>
  <si>
    <t>Подпись</t>
  </si>
  <si>
    <t>_________________________</t>
  </si>
  <si>
    <t>Павлов В.О.</t>
  </si>
  <si>
    <t>_______________________  ___.___._______________</t>
  </si>
  <si>
    <t xml:space="preserve">                     м.п.  </t>
  </si>
  <si>
    <t xml:space="preserve">                                         Дата подписания настоящего договора:</t>
  </si>
  <si>
    <t>«_____»__________________201  г.</t>
  </si>
  <si>
    <t>технологического присоединения энергопринимающих устройств заявителя (далее-технологическое</t>
  </si>
  <si>
    <t>(номер записи в Единном государственном реестре)</t>
  </si>
  <si>
    <t xml:space="preserve">Заявитель производит оплату по настоящему договору путем перечисления денежных средств на </t>
  </si>
  <si>
    <t>Данные для расчета сумм предварительных платежей</t>
  </si>
  <si>
    <t>Тариф</t>
  </si>
  <si>
    <t>Сумма договора</t>
  </si>
  <si>
    <t>Сумма Сетевой организации-1</t>
  </si>
  <si>
    <t>Рассрочка:</t>
  </si>
  <si>
    <t>1) Предварительный платеж</t>
  </si>
  <si>
    <t>2) Промежуточный платеж №1</t>
  </si>
  <si>
    <t>3) Промежуточный платеж №2</t>
  </si>
  <si>
    <t>Внесение платы за технологическое присоединение осуществляется заявителем в следующем порядке:</t>
  </si>
  <si>
    <t>) в течение 15 дней</t>
  </si>
  <si>
    <t>(в т.ч.НДС -</t>
  </si>
  <si>
    <t>) в течение 60 дней</t>
  </si>
  <si>
    <t>) в течение 180 дней</t>
  </si>
  <si>
    <t>со дня заключения настоящего договора;</t>
  </si>
  <si>
    <t>5) Окончательный платеж</t>
  </si>
  <si>
    <t>4) Промежуточный платеж №3</t>
  </si>
  <si>
    <t>считается дата внесения денежных средств на расчетный счет сетевой организации.</t>
  </si>
  <si>
    <t xml:space="preserve">со дня заключения договора; </t>
  </si>
  <si>
    <t>со дня заключения договора;</t>
  </si>
  <si>
    <t>(наименования и реквизиты документов на основании которого действует руководитель)</t>
  </si>
  <si>
    <t>Цена договора составляет</t>
  </si>
  <si>
    <t>сетям (далее - технические условия) и располагается(ются) на расстоянии менее 300 метров в городах и</t>
  </si>
  <si>
    <t>поселках городского типа и не более 500 метров в сельской местности  от границы участка заявителя,  на</t>
  </si>
  <si>
    <t>котором располагаются (будут располагаться) присоединяемые объекты заявителя.</t>
  </si>
  <si>
    <t>Цена договора - это сумма оплаты за технологическое присоединение к электрическим сетям сетевой</t>
  </si>
  <si>
    <t>гическое присоединение к электрическим сетям сетевой организации, действующую на момент</t>
  </si>
  <si>
    <t>заключения настоящего  договора, в зависимости от мощности, способа присоединения и уровня</t>
  </si>
  <si>
    <t>напряжения с применением  коэффициента по категории надёжности электроснабжения, а также</t>
  </si>
  <si>
    <t>установленной действующим  законодательством ставки налога на добавленную стоимость.</t>
  </si>
  <si>
    <r>
      <t xml:space="preserve">именуемое(ый,ая)в дальнейшем </t>
    </r>
    <r>
      <rPr>
        <b/>
        <sz val="12"/>
        <rFont val="Times New Roman"/>
        <family val="1"/>
      </rPr>
      <t>"заявитель"</t>
    </r>
    <r>
      <rPr>
        <sz val="12"/>
        <rFont val="Times New Roman"/>
        <family val="1"/>
      </rPr>
      <t>, в лице:</t>
    </r>
  </si>
  <si>
    <t>организации, определяемой умножением присоединяемой мощности (в кВт) на ставку платы за техноло-</t>
  </si>
  <si>
    <t xml:space="preserve"> - окончательный расчёт  -  10%:</t>
  </si>
  <si>
    <t xml:space="preserve"> - четвертый платёж   -   30%:</t>
  </si>
  <si>
    <t xml:space="preserve"> - третий платёж         -   20%:</t>
  </si>
  <si>
    <t xml:space="preserve"> - второй платёж          -   30%:</t>
  </si>
  <si>
    <t xml:space="preserve"> -  первый платёж          -   10%:</t>
  </si>
  <si>
    <r>
      <t xml:space="preserve">       </t>
    </r>
    <r>
      <rPr>
        <b/>
        <sz val="12"/>
        <rFont val="Times New Roman"/>
        <family val="1"/>
      </rPr>
      <t>ОАО "Рыбинская городская электросеть"</t>
    </r>
    <r>
      <rPr>
        <sz val="12"/>
        <rFont val="Times New Roman"/>
        <family val="1"/>
      </rPr>
      <t xml:space="preserve">, именуемое в дальнейшем  </t>
    </r>
    <r>
      <rPr>
        <b/>
        <sz val="12"/>
        <rFont val="Times New Roman"/>
        <family val="1"/>
      </rPr>
      <t>"cетевая организация",</t>
    </r>
  </si>
  <si>
    <t xml:space="preserve">ОАО «Рыбинская городская электросеть» </t>
  </si>
  <si>
    <t>ИНН                         7610096000</t>
  </si>
  <si>
    <t>ОГРН                 1127610001936</t>
  </si>
  <si>
    <t>Генеральный директор</t>
  </si>
  <si>
    <t>Северный банк Сбербанка РФ</t>
  </si>
  <si>
    <t>г.Ярославль</t>
  </si>
  <si>
    <t>Р./сч.    40702810377190005498</t>
  </si>
  <si>
    <t>генерального директора  Павлова В.О.</t>
  </si>
  <si>
    <t>для юридических лиц или индивидуальных предпринимателей в целях технологического присоединения 
энергопринимающих устройств, суммарная присоединенная мощность которых не превышает 670 кВт 
(за исключением случаев,технологического присоединения по индивидуальному проекту)</t>
  </si>
  <si>
    <t>Размер платы за  технологическое  присоединение  определяется  на основании Приказа</t>
  </si>
  <si>
    <t>области.</t>
  </si>
  <si>
    <t>Департамента топлива, энергетики и регулирования тарифов Ярославской</t>
  </si>
  <si>
    <t>№ 209-э/тп  от  28.12.2012г.</t>
  </si>
  <si>
    <t>, действующего на основании</t>
  </si>
  <si>
    <t>Устава</t>
  </si>
  <si>
    <t>, с одной стороны,и:</t>
  </si>
  <si>
    <t>) в течение 10 дней</t>
  </si>
  <si>
    <t>со дня подписания акта о технологическом присоединении.</t>
  </si>
  <si>
    <t>со дня фактического присоединения;</t>
  </si>
  <si>
    <t>(4855)26-23-13</t>
  </si>
  <si>
    <t>об осуществлении временного технологического присоединения
 к электрическим сетям.</t>
  </si>
  <si>
    <t>расчетный счет сетевой организации.</t>
  </si>
  <si>
    <t>Сторона договора, нарушившая срок осуществления мероприятий по технологическому присоеди-</t>
  </si>
  <si>
    <t>нению, предусмотренный договором, обязана уплатить другой стороне неустойку, равную 0,5 процента</t>
  </si>
  <si>
    <t>от указанного общего размера платы за каждый день просрочки. При этом совокупный размер такой</t>
  </si>
  <si>
    <t>неустойки при нарушении срока осуществления мероприятий по технологическому присоединению</t>
  </si>
  <si>
    <t>заявителем не может превышать размер неустойки, определенной в предусмотренном настоящим абзацем</t>
  </si>
  <si>
    <t>порядке за год просрочки.</t>
  </si>
  <si>
    <t>нению, предусмотренный договором, обязана уплатить понесенные другой стороной договора расходы,</t>
  </si>
  <si>
    <t>связанные с необходимостью принудительного взыскания неустойки, предусмотренной абзацем первым</t>
  </si>
  <si>
    <t>настоящего пункта, в случае необоснованного уклонения либо отказа от ее уплаты.</t>
  </si>
  <si>
    <t>технологического присоединения в одностороннем порядке расторгнуть настоящий договор.</t>
  </si>
  <si>
    <t>Нарушение заявителем установленного договором срока осуществления мероприятий по техноло-</t>
  </si>
  <si>
    <t>гическому присоединению (в случае если техническими условиями предусмотрен поэтапный ввод в</t>
  </si>
  <si>
    <t xml:space="preserve">работу энергопринимающих устройств - мероприятий, предусмотренных очередным этапом) на 12 и более </t>
  </si>
  <si>
    <t>месяцев при условии, что сетевой организацией в полном объеме выполнены мероприятия по техноло-</t>
  </si>
  <si>
    <t>гическому присоединению, срок осуществления которых по договору наступает ранее указанного</t>
  </si>
  <si>
    <t>нарушенного заявителем срока осуществления мероприятий по технологическому присоединению, может</t>
  </si>
  <si>
    <t>служить основанием для расторжения договора по требованию сетевой организации по решению суда.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</si>
</sst>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8"/>
      <name val="Arial Cyr"/>
      <family val="0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i/>
      <sz val="14"/>
      <name val="Times New Roman Cyr"/>
      <family val="1"/>
    </font>
    <font>
      <b/>
      <sz val="12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sz val="11"/>
      <name val="Times New Roman Cyr"/>
      <family val="0"/>
    </font>
    <font>
      <b/>
      <i/>
      <sz val="12"/>
      <name val="Times New Roman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6" fillId="3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11" fillId="2" borderId="0" xfId="0" applyFont="1" applyFill="1" applyBorder="1" applyAlignment="1">
      <alignment horizontal="left" shrinkToFit="1"/>
    </xf>
    <xf numFmtId="0" fontId="8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8" fillId="2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16" fillId="3" borderId="0" xfId="0" applyFont="1" applyFill="1" applyAlignment="1">
      <alignment horizontal="left"/>
    </xf>
    <xf numFmtId="0" fontId="17" fillId="3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0" borderId="1" xfId="0" applyFont="1" applyBorder="1" applyAlignment="1">
      <alignment/>
    </xf>
    <xf numFmtId="0" fontId="0" fillId="0" borderId="1" xfId="0" applyBorder="1" applyAlignment="1">
      <alignment/>
    </xf>
    <xf numFmtId="0" fontId="19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left" shrinkToFit="1"/>
    </xf>
    <xf numFmtId="0" fontId="21" fillId="0" borderId="1" xfId="0" applyFont="1" applyBorder="1" applyAlignment="1">
      <alignment/>
    </xf>
    <xf numFmtId="0" fontId="6" fillId="3" borderId="0" xfId="0" applyFont="1" applyFill="1" applyAlignment="1">
      <alignment horizontal="left"/>
    </xf>
    <xf numFmtId="0" fontId="5" fillId="2" borderId="0" xfId="0" applyFont="1" applyFill="1" applyAlignment="1">
      <alignment horizontal="distributed"/>
    </xf>
    <xf numFmtId="0" fontId="8" fillId="2" borderId="0" xfId="0" applyFont="1" applyFill="1" applyAlignment="1">
      <alignment horizontal="center" wrapText="1"/>
    </xf>
    <xf numFmtId="0" fontId="5" fillId="0" borderId="0" xfId="0" applyFont="1" applyAlignment="1">
      <alignment horizontal="right"/>
    </xf>
    <xf numFmtId="0" fontId="5" fillId="2" borderId="0" xfId="0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distributed"/>
    </xf>
    <xf numFmtId="0" fontId="5" fillId="2" borderId="0" xfId="0" applyFont="1" applyFill="1" applyBorder="1" applyAlignment="1">
      <alignment horizontal="left" wrapText="1"/>
    </xf>
    <xf numFmtId="0" fontId="13" fillId="2" borderId="0" xfId="0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3" fillId="2" borderId="0" xfId="0" applyFont="1" applyFill="1" applyAlignment="1">
      <alignment horizontal="center" shrinkToFit="1"/>
    </xf>
    <xf numFmtId="0" fontId="5" fillId="2" borderId="0" xfId="0" applyFont="1" applyFill="1" applyAlignment="1">
      <alignment horizontal="distributed"/>
    </xf>
    <xf numFmtId="49" fontId="15" fillId="3" borderId="3" xfId="0" applyNumberFormat="1" applyFont="1" applyFill="1" applyBorder="1" applyAlignment="1">
      <alignment horizontal="left" shrinkToFit="1"/>
    </xf>
    <xf numFmtId="0" fontId="15" fillId="3" borderId="3" xfId="0" applyFont="1" applyFill="1" applyBorder="1" applyAlignment="1">
      <alignment horizontal="left" shrinkToFit="1"/>
    </xf>
    <xf numFmtId="0" fontId="8" fillId="2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5" fillId="3" borderId="2" xfId="0" applyFont="1" applyFill="1" applyBorder="1" applyAlignment="1">
      <alignment horizontal="left" shrinkToFit="1"/>
    </xf>
    <xf numFmtId="0" fontId="5" fillId="3" borderId="0" xfId="0" applyFont="1" applyFill="1" applyAlignment="1">
      <alignment horizontal="left"/>
    </xf>
    <xf numFmtId="0" fontId="3" fillId="3" borderId="0" xfId="0" applyFont="1" applyFill="1" applyBorder="1" applyAlignment="1">
      <alignment horizontal="left"/>
    </xf>
    <xf numFmtId="1" fontId="15" fillId="3" borderId="3" xfId="0" applyNumberFormat="1" applyFont="1" applyFill="1" applyBorder="1" applyAlignment="1">
      <alignment horizontal="left" shrinkToFit="1"/>
    </xf>
    <xf numFmtId="49" fontId="15" fillId="3" borderId="3" xfId="0" applyNumberFormat="1" applyFont="1" applyFill="1" applyBorder="1" applyAlignment="1">
      <alignment horizontal="left" shrinkToFit="1"/>
    </xf>
    <xf numFmtId="0" fontId="8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distributed" wrapText="1"/>
    </xf>
    <xf numFmtId="0" fontId="5" fillId="2" borderId="0" xfId="0" applyFont="1" applyFill="1" applyBorder="1" applyAlignment="1">
      <alignment horizontal="distributed" wrapText="1"/>
    </xf>
    <xf numFmtId="0" fontId="5" fillId="2" borderId="0" xfId="0" applyFont="1" applyFill="1" applyBorder="1" applyAlignment="1">
      <alignment horizontal="left" shrinkToFit="1"/>
    </xf>
    <xf numFmtId="0" fontId="10" fillId="0" borderId="2" xfId="0" applyFont="1" applyBorder="1" applyAlignment="1">
      <alignment horizontal="center"/>
    </xf>
    <xf numFmtId="0" fontId="13" fillId="2" borderId="2" xfId="0" applyFont="1" applyFill="1" applyBorder="1" applyAlignment="1">
      <alignment horizontal="center" shrinkToFit="1"/>
    </xf>
    <xf numFmtId="0" fontId="2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center" shrinkToFit="1"/>
    </xf>
    <xf numFmtId="0" fontId="9" fillId="2" borderId="2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7" fillId="3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 shrinkToFi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shrinkToFit="1"/>
    </xf>
    <xf numFmtId="0" fontId="12" fillId="2" borderId="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wrapText="1"/>
    </xf>
    <xf numFmtId="0" fontId="5" fillId="0" borderId="0" xfId="0" applyFont="1" applyAlignment="1">
      <alignment horizontal="distributed"/>
    </xf>
    <xf numFmtId="0" fontId="14" fillId="2" borderId="3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shrinkToFit="1"/>
    </xf>
    <xf numFmtId="0" fontId="14" fillId="2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0" fillId="0" borderId="3" xfId="0" applyFont="1" applyBorder="1" applyAlignment="1">
      <alignment horizontal="center" shrinkToFit="1"/>
    </xf>
    <xf numFmtId="0" fontId="13" fillId="2" borderId="3" xfId="0" applyFont="1" applyFill="1" applyBorder="1" applyAlignment="1">
      <alignment horizontal="left" shrinkToFit="1"/>
    </xf>
    <xf numFmtId="0" fontId="8" fillId="2" borderId="0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 shrinkToFit="1"/>
    </xf>
    <xf numFmtId="0" fontId="14" fillId="2" borderId="2" xfId="0" applyFont="1" applyFill="1" applyBorder="1" applyAlignment="1">
      <alignment horizontal="left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2"/>
  <sheetViews>
    <sheetView tabSelected="1" workbookViewId="0" topLeftCell="A1">
      <selection activeCell="A1" sqref="A1:V1"/>
    </sheetView>
  </sheetViews>
  <sheetFormatPr defaultColWidth="9.00390625" defaultRowHeight="12.75"/>
  <cols>
    <col min="1" max="2" width="2.75390625" style="0" customWidth="1"/>
    <col min="3" max="3" width="2.375" style="0" customWidth="1"/>
    <col min="4" max="27" width="2.75390625" style="0" customWidth="1"/>
    <col min="28" max="28" width="4.25390625" style="0" customWidth="1"/>
    <col min="29" max="30" width="2.75390625" style="0" customWidth="1"/>
    <col min="31" max="31" width="2.00390625" style="0" customWidth="1"/>
    <col min="32" max="37" width="2.75390625" style="0" customWidth="1"/>
    <col min="38" max="38" width="4.75390625" style="0" customWidth="1"/>
  </cols>
  <sheetData>
    <row r="1" spans="1:38" ht="18.75">
      <c r="A1" s="60" t="s">
        <v>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5"/>
      <c r="X1" s="65"/>
      <c r="Y1" s="65"/>
      <c r="Z1" s="65"/>
      <c r="AA1" s="65"/>
      <c r="AB1" s="65"/>
      <c r="AC1" s="65"/>
      <c r="AE1" s="2"/>
      <c r="AF1" s="2"/>
      <c r="AG1" s="2"/>
      <c r="AH1" s="2"/>
      <c r="AI1" s="2"/>
      <c r="AJ1" s="2"/>
      <c r="AK1" s="2"/>
      <c r="AL1" s="2"/>
    </row>
    <row r="2" spans="1:38" ht="31.5" customHeight="1">
      <c r="A2" s="66" t="s">
        <v>211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</row>
    <row r="3" spans="1:38" ht="41.25" customHeight="1">
      <c r="A3" s="67" t="s">
        <v>199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</row>
    <row r="4" spans="1:38" ht="4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8.75" customHeight="1">
      <c r="A5" s="3" t="s">
        <v>0</v>
      </c>
      <c r="B5" s="3"/>
      <c r="C5" s="2"/>
      <c r="D5" s="2"/>
      <c r="E5" s="64" t="s">
        <v>2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8"/>
      <c r="AG5" s="68"/>
      <c r="AH5" s="68"/>
      <c r="AI5" s="68"/>
      <c r="AJ5" s="68"/>
      <c r="AK5" s="68"/>
      <c r="AL5" s="68"/>
    </row>
    <row r="6" spans="1:38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5.75">
      <c r="A7" s="4" t="s">
        <v>190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5.75">
      <c r="A8" s="31" t="s">
        <v>3</v>
      </c>
      <c r="B8" s="31"/>
      <c r="C8" s="31"/>
      <c r="D8" s="69" t="s">
        <v>198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0" t="s">
        <v>204</v>
      </c>
      <c r="T8" s="70"/>
      <c r="U8" s="70"/>
      <c r="V8" s="70"/>
      <c r="W8" s="70"/>
      <c r="X8" s="70"/>
      <c r="Y8" s="70"/>
      <c r="Z8" s="70"/>
      <c r="AA8" s="70"/>
      <c r="AB8" s="70"/>
      <c r="AC8" s="71" t="s">
        <v>205</v>
      </c>
      <c r="AD8" s="71"/>
      <c r="AE8" s="71"/>
      <c r="AF8" s="70" t="s">
        <v>206</v>
      </c>
      <c r="AG8" s="70"/>
      <c r="AH8" s="70"/>
      <c r="AI8" s="70"/>
      <c r="AJ8" s="70"/>
      <c r="AK8" s="70"/>
      <c r="AL8" s="70"/>
    </row>
    <row r="9" spans="1:38" ht="47.2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</row>
    <row r="10" spans="1:38" ht="15.75">
      <c r="A10" s="61" t="s">
        <v>183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</row>
    <row r="11" spans="1:38" ht="39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</row>
    <row r="12" spans="1:38" ht="17.2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</row>
    <row r="13" spans="1:38" ht="12" customHeight="1">
      <c r="A13" s="76" t="s">
        <v>152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</row>
    <row r="14" spans="1:38" ht="18.75">
      <c r="A14" s="31" t="s">
        <v>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</row>
    <row r="15" spans="1:38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76" t="s">
        <v>173</v>
      </c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</row>
    <row r="16" spans="1:38" ht="17.25" customHeight="1">
      <c r="A16" s="35" t="s">
        <v>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</row>
    <row r="17" spans="1:38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5.75">
      <c r="A18" s="42" t="s">
        <v>83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</row>
    <row r="19" spans="1:38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5.75">
      <c r="A20" s="53" t="s">
        <v>6</v>
      </c>
      <c r="B20" s="53"/>
      <c r="C20" s="39" t="s">
        <v>7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</row>
    <row r="21" spans="1:38" ht="15.75">
      <c r="A21" s="39" t="s">
        <v>151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</row>
    <row r="22" spans="1:38" ht="18.75" customHeight="1">
      <c r="A22" s="33" t="s">
        <v>9</v>
      </c>
      <c r="B22" s="33"/>
      <c r="C22" s="33"/>
      <c r="D22" s="33"/>
      <c r="E22" s="33"/>
      <c r="F22" s="33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7" t="s">
        <v>11</v>
      </c>
    </row>
    <row r="23" spans="1:38" ht="9.75" customHeight="1">
      <c r="A23" s="2"/>
      <c r="B23" s="2"/>
      <c r="C23" s="2"/>
      <c r="D23" s="2"/>
      <c r="E23" s="2"/>
      <c r="F23" s="2"/>
      <c r="G23" s="72" t="s">
        <v>10</v>
      </c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3"/>
    </row>
    <row r="24" spans="1:38" ht="15.75">
      <c r="A24" s="39" t="s">
        <v>12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</row>
    <row r="25" spans="1:38" ht="15.75">
      <c r="A25" s="39" t="s">
        <v>13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</row>
    <row r="26" spans="1:38" ht="15.75">
      <c r="A26" s="39" t="s">
        <v>14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</row>
    <row r="27" spans="1:38" ht="15.75">
      <c r="A27" s="39" t="s">
        <v>15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</row>
    <row r="28" spans="1:38" ht="15.75">
      <c r="A28" s="33" t="s">
        <v>16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</row>
    <row r="29" spans="1:38" ht="18.75">
      <c r="A29" s="2"/>
      <c r="B29" s="74" t="s">
        <v>17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5"/>
      <c r="AF29" s="75"/>
      <c r="AG29" s="75"/>
      <c r="AH29" s="75"/>
      <c r="AI29" s="75"/>
      <c r="AJ29" s="74" t="s">
        <v>23</v>
      </c>
      <c r="AK29" s="74"/>
      <c r="AL29" s="74"/>
    </row>
    <row r="30" spans="1:38" ht="18.75">
      <c r="A30" s="2"/>
      <c r="B30" s="74" t="s">
        <v>18</v>
      </c>
      <c r="C30" s="74"/>
      <c r="D30" s="74"/>
      <c r="E30" s="74"/>
      <c r="F30" s="74"/>
      <c r="G30" s="74"/>
      <c r="H30" s="74"/>
      <c r="I30" s="74"/>
      <c r="J30" s="74"/>
      <c r="K30" s="75"/>
      <c r="L30" s="75"/>
      <c r="M30" s="75"/>
      <c r="N30" s="75"/>
      <c r="O30" s="8" t="s">
        <v>19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5.75">
      <c r="A31" s="2"/>
      <c r="B31" s="8" t="s">
        <v>20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2"/>
      <c r="AJ31" s="2"/>
      <c r="AK31" s="2"/>
      <c r="AL31" s="2"/>
    </row>
    <row r="32" spans="1:38" ht="18.75">
      <c r="A32" s="2"/>
      <c r="B32" s="74" t="s">
        <v>8</v>
      </c>
      <c r="C32" s="74"/>
      <c r="D32" s="74"/>
      <c r="E32" s="74"/>
      <c r="F32" s="74"/>
      <c r="G32" s="74"/>
      <c r="H32" s="75"/>
      <c r="I32" s="75"/>
      <c r="J32" s="75"/>
      <c r="K32" s="74" t="s">
        <v>24</v>
      </c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</row>
    <row r="33" spans="1:38" ht="15.75">
      <c r="A33" s="2"/>
      <c r="B33" s="8" t="s">
        <v>21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2"/>
      <c r="AI33" s="2"/>
      <c r="AJ33" s="2"/>
      <c r="AK33" s="2"/>
      <c r="AL33" s="2"/>
    </row>
    <row r="34" spans="1:38" ht="18.75">
      <c r="A34" s="2"/>
      <c r="B34" s="8" t="s">
        <v>22</v>
      </c>
      <c r="C34" s="8"/>
      <c r="D34" s="8"/>
      <c r="E34" s="8"/>
      <c r="F34" s="58"/>
      <c r="G34" s="58"/>
      <c r="H34" s="58"/>
      <c r="I34" s="58"/>
      <c r="J34" s="58"/>
      <c r="K34" s="8" t="s">
        <v>25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5.75">
      <c r="A35" s="77" t="s">
        <v>26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</row>
    <row r="36" spans="1:38" ht="15.75">
      <c r="A36" s="33" t="s">
        <v>27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</row>
    <row r="37" spans="1:38" ht="15.75">
      <c r="A37" s="53" t="s">
        <v>28</v>
      </c>
      <c r="B37" s="53"/>
      <c r="C37" s="33" t="s">
        <v>29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</row>
    <row r="38" spans="1:38" ht="19.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</row>
    <row r="39" spans="1:38" ht="10.5" customHeight="1">
      <c r="A39" s="72" t="s">
        <v>30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</row>
    <row r="40" spans="1:38" ht="15.75">
      <c r="A40" s="33" t="s">
        <v>31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</row>
    <row r="41" spans="1:38" ht="20.2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</row>
    <row r="42" spans="1:38" ht="12.75">
      <c r="A42" s="72" t="s">
        <v>32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</row>
    <row r="43" spans="1:38" ht="15.75">
      <c r="A43" s="53" t="s">
        <v>33</v>
      </c>
      <c r="B43" s="53"/>
      <c r="C43" s="39" t="s">
        <v>34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</row>
    <row r="44" spans="1:38" ht="18.75" customHeight="1">
      <c r="A44" s="39" t="s">
        <v>175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</row>
    <row r="45" spans="1:38" ht="15.75" customHeight="1">
      <c r="A45" s="39" t="s">
        <v>176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</row>
    <row r="46" spans="1:38" ht="15.75" customHeight="1">
      <c r="A46" s="33" t="s">
        <v>177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</row>
    <row r="47" spans="1:38" ht="15.75">
      <c r="A47" s="53" t="s">
        <v>35</v>
      </c>
      <c r="B47" s="53"/>
      <c r="C47" s="39" t="s">
        <v>36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</row>
    <row r="48" spans="1:38" ht="15.75">
      <c r="A48" s="6" t="s">
        <v>37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:38" ht="18.75">
      <c r="A49" s="2"/>
      <c r="B49" s="2"/>
      <c r="C49" s="33" t="s">
        <v>38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62"/>
      <c r="V49" s="62"/>
      <c r="W49" s="62"/>
      <c r="X49" s="62"/>
      <c r="Y49" s="39" t="s">
        <v>39</v>
      </c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</row>
    <row r="50" spans="1:38" ht="15.75">
      <c r="A50" s="6" t="s">
        <v>40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:38" ht="15.75">
      <c r="A51" s="53" t="s">
        <v>41</v>
      </c>
      <c r="B51" s="53"/>
      <c r="C51" s="39" t="s">
        <v>42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</row>
    <row r="52" spans="1:38" ht="15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33" t="s">
        <v>43</v>
      </c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</row>
    <row r="53" spans="1:38" ht="7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15.75">
      <c r="A54" s="42" t="s">
        <v>84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</row>
    <row r="55" spans="1:38" ht="3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5.75">
      <c r="A56" s="53" t="s">
        <v>44</v>
      </c>
      <c r="B56" s="53"/>
      <c r="C56" s="33" t="s">
        <v>45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</row>
    <row r="57" spans="1:38" ht="15.75">
      <c r="A57" s="10"/>
      <c r="B57" s="39" t="s">
        <v>46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</row>
    <row r="58" spans="1:38" ht="15.75">
      <c r="A58" s="39" t="s">
        <v>47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</row>
    <row r="59" spans="1:38" ht="15.75">
      <c r="A59" s="39" t="s">
        <v>74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</row>
    <row r="60" spans="1:38" ht="15.75">
      <c r="A60" s="33" t="s">
        <v>75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</row>
    <row r="61" spans="1:38" ht="18.75">
      <c r="A61" s="6"/>
      <c r="B61" s="33" t="s">
        <v>48</v>
      </c>
      <c r="C61" s="33"/>
      <c r="D61" s="33"/>
      <c r="E61" s="33"/>
      <c r="F61" s="58">
        <v>5</v>
      </c>
      <c r="G61" s="58"/>
      <c r="H61" s="39" t="s">
        <v>49</v>
      </c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</row>
    <row r="62" spans="1:38" ht="15.75">
      <c r="A62" s="39" t="s">
        <v>50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</row>
    <row r="63" spans="1:38" ht="15.75">
      <c r="A63" s="33" t="s">
        <v>51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</row>
    <row r="64" spans="1:38" ht="18.75">
      <c r="A64" s="6"/>
      <c r="B64" s="33" t="s">
        <v>52</v>
      </c>
      <c r="C64" s="33"/>
      <c r="D64" s="33"/>
      <c r="E64" s="33"/>
      <c r="F64" s="58">
        <v>5</v>
      </c>
      <c r="G64" s="58"/>
      <c r="H64" s="39" t="s">
        <v>53</v>
      </c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</row>
    <row r="65" spans="1:38" ht="15.75">
      <c r="A65" s="39" t="s">
        <v>54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</row>
    <row r="66" spans="1:38" ht="15.75">
      <c r="A66" s="39" t="s">
        <v>76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</row>
    <row r="67" spans="1:38" ht="15.75">
      <c r="A67" s="39" t="s">
        <v>77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</row>
    <row r="68" spans="1:38" ht="15.75">
      <c r="A68" s="39" t="s">
        <v>78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</row>
    <row r="69" spans="1:38" ht="15.75">
      <c r="A69" s="33" t="s">
        <v>79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</row>
    <row r="70" spans="1:38" ht="15.75">
      <c r="A70" s="53" t="s">
        <v>55</v>
      </c>
      <c r="B70" s="53"/>
      <c r="C70" s="39" t="s">
        <v>56</v>
      </c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</row>
    <row r="71" spans="1:38" ht="15.75">
      <c r="A71" s="39" t="s">
        <v>80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</row>
    <row r="72" spans="1:38" ht="15.75">
      <c r="A72" s="39" t="s">
        <v>81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</row>
    <row r="73" spans="1:38" ht="15.75">
      <c r="A73" s="33" t="s">
        <v>82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</row>
    <row r="74" spans="1:38" ht="15.75">
      <c r="A74" s="53" t="s">
        <v>57</v>
      </c>
      <c r="B74" s="53"/>
      <c r="C74" s="33" t="s">
        <v>58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</row>
    <row r="75" spans="1:38" ht="15.75">
      <c r="A75" s="9"/>
      <c r="B75" s="39" t="s">
        <v>46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</row>
    <row r="76" spans="1:38" ht="15.75">
      <c r="A76" s="39" t="s">
        <v>59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</row>
    <row r="77" spans="1:38" ht="15.75">
      <c r="A77" s="39" t="s">
        <v>60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</row>
    <row r="78" spans="1:38" ht="15.75">
      <c r="A78" s="33" t="s">
        <v>61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</row>
    <row r="79" spans="1:38" ht="15.75">
      <c r="A79" s="6"/>
      <c r="B79" s="39" t="s">
        <v>62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</row>
    <row r="80" spans="1:38" ht="15.75">
      <c r="A80" s="39" t="s">
        <v>63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</row>
    <row r="81" spans="1:38" ht="15.75">
      <c r="A81" s="33" t="s">
        <v>64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</row>
    <row r="82" spans="1:38" ht="15.75">
      <c r="A82" s="6"/>
      <c r="B82" s="39" t="s">
        <v>65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</row>
    <row r="83" spans="1:38" ht="15.75">
      <c r="A83" s="33" t="s">
        <v>66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</row>
    <row r="84" spans="1:38" ht="15.75">
      <c r="A84" s="6"/>
      <c r="B84" s="39" t="s">
        <v>67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</row>
    <row r="85" spans="1:38" ht="15.75">
      <c r="A85" s="39" t="s">
        <v>68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</row>
    <row r="86" spans="1:38" ht="15.75">
      <c r="A86" s="39" t="s">
        <v>69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</row>
    <row r="87" spans="1:38" ht="15.75">
      <c r="A87" s="39" t="s">
        <v>70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</row>
    <row r="88" spans="1:38" ht="18.75">
      <c r="A88" s="39" t="s">
        <v>71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58">
        <v>5</v>
      </c>
      <c r="Y88" s="58"/>
      <c r="Z88" s="39" t="s">
        <v>72</v>
      </c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</row>
    <row r="89" spans="1:38" ht="15.75">
      <c r="A89" s="33" t="s">
        <v>73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</row>
    <row r="90" spans="1:38" ht="15.75">
      <c r="A90" s="6"/>
      <c r="B90" s="39" t="s">
        <v>85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</row>
    <row r="91" spans="1:38" ht="15.75">
      <c r="A91" s="33" t="s">
        <v>86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</row>
    <row r="92" spans="1:38" ht="15.75">
      <c r="A92" s="6"/>
      <c r="B92" s="39" t="s">
        <v>87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</row>
    <row r="93" spans="1:38" ht="15.75">
      <c r="A93" s="39" t="s">
        <v>88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</row>
    <row r="94" spans="1:38" ht="15.75">
      <c r="A94" s="39" t="s">
        <v>89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</row>
    <row r="95" spans="1:38" ht="15.75">
      <c r="A95" s="33" t="s">
        <v>90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</row>
    <row r="96" spans="1:38" ht="15.75">
      <c r="A96" s="53" t="s">
        <v>91</v>
      </c>
      <c r="B96" s="53"/>
      <c r="C96" s="39" t="s">
        <v>92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</row>
    <row r="97" spans="1:38" ht="15.75">
      <c r="A97" s="39" t="s">
        <v>93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</row>
    <row r="98" spans="1:38" ht="15.75">
      <c r="A98" s="33" t="s">
        <v>94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</row>
    <row r="99" spans="1:38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ht="15.75">
      <c r="A100" s="29" t="s">
        <v>95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</row>
    <row r="101" spans="1:38" ht="4.5" customHeight="1">
      <c r="A101" s="1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ht="15.75" customHeight="1">
      <c r="A102" s="30" t="s">
        <v>96</v>
      </c>
      <c r="B102" s="30"/>
      <c r="C102" s="56" t="s">
        <v>200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</row>
    <row r="103" spans="1:38" ht="15.75" customHeight="1">
      <c r="A103" s="57" t="s">
        <v>203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34" t="s">
        <v>202</v>
      </c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</row>
    <row r="104" spans="1:38" ht="15.75" customHeight="1">
      <c r="A104" s="35" t="s">
        <v>201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</row>
    <row r="105" spans="1:38" ht="15.75" customHeight="1">
      <c r="A105" s="4"/>
      <c r="B105" s="34" t="s">
        <v>178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</row>
    <row r="106" spans="1:38" ht="15.75">
      <c r="A106" s="34" t="s">
        <v>184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</row>
    <row r="107" spans="1:38" ht="15.75" customHeight="1">
      <c r="A107" s="34" t="s">
        <v>179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</row>
    <row r="108" spans="1:38" ht="15.75" customHeight="1">
      <c r="A108" s="34" t="s">
        <v>180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</row>
    <row r="109" spans="1:38" ht="15.75" customHeight="1">
      <c r="A109" s="34" t="s">
        <v>181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</row>
    <row r="110" spans="1:38" ht="15.75" customHeight="1">
      <c r="A110" s="34" t="s">
        <v>182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</row>
    <row r="111" spans="1:38" ht="11.2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</row>
    <row r="112" spans="1:38" ht="15.75">
      <c r="A112" s="2"/>
      <c r="B112" s="84" t="s">
        <v>174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6"/>
      <c r="N112" s="86"/>
      <c r="O112" s="86"/>
      <c r="P112" s="86"/>
      <c r="Q112" s="86"/>
      <c r="R112" s="86"/>
      <c r="S112" s="86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</row>
    <row r="113" spans="2:38" ht="15.75">
      <c r="B113" s="31" t="s">
        <v>97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78"/>
      <c r="N113" s="78"/>
      <c r="O113" s="78"/>
      <c r="P113" s="78"/>
      <c r="Q113" s="78"/>
      <c r="R113" s="78"/>
      <c r="S113" s="78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</row>
    <row r="114" spans="1:38" ht="18" customHeight="1">
      <c r="A114" s="53" t="s">
        <v>98</v>
      </c>
      <c r="B114" s="53"/>
      <c r="C114" s="31" t="s">
        <v>162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</row>
    <row r="115" spans="1:38" ht="15.75">
      <c r="A115" s="9"/>
      <c r="C115" s="80" t="s">
        <v>189</v>
      </c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79" t="str">
        <f>CONCATENATE(FIXED(0.1*Sum,2)," руб.")</f>
        <v>0,00 руб.</v>
      </c>
      <c r="Q115" s="79"/>
      <c r="R115" s="79"/>
      <c r="S115" s="79"/>
      <c r="T115" s="79"/>
      <c r="U115" s="79"/>
      <c r="V115" s="9" t="s">
        <v>164</v>
      </c>
      <c r="X115" s="9"/>
      <c r="Y115" s="9"/>
      <c r="Z115" s="9"/>
      <c r="AA115" s="36" t="str">
        <f>CONCATENATE(FIXED(ROUND(0.1*Sum,2)*0.18/1.18,2)," руб.")</f>
        <v>0,00 руб.</v>
      </c>
      <c r="AB115" s="36"/>
      <c r="AC115" s="36"/>
      <c r="AD115" s="36"/>
      <c r="AE115" s="36"/>
      <c r="AF115" s="39" t="s">
        <v>163</v>
      </c>
      <c r="AG115" s="39"/>
      <c r="AH115" s="39"/>
      <c r="AI115" s="39"/>
      <c r="AJ115" s="39"/>
      <c r="AK115" s="39"/>
      <c r="AL115" s="39"/>
    </row>
    <row r="116" spans="1:38" ht="15.75">
      <c r="A116" s="33" t="s">
        <v>172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</row>
    <row r="117" spans="1:38" ht="15.75">
      <c r="A117" s="9"/>
      <c r="C117" s="32" t="s">
        <v>188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7" t="str">
        <f>CONCATENATE(FIXED(0.3*Sum,2)," руб.")</f>
        <v>0,00 руб.</v>
      </c>
      <c r="Q117" s="37"/>
      <c r="R117" s="37"/>
      <c r="S117" s="37"/>
      <c r="T117" s="37"/>
      <c r="U117" s="37"/>
      <c r="V117" s="9" t="s">
        <v>164</v>
      </c>
      <c r="X117" s="9"/>
      <c r="Y117" s="9"/>
      <c r="Z117" s="9"/>
      <c r="AA117" s="38" t="str">
        <f>CONCATENATE(FIXED(ROUND(0.3*Sum,2)*0.18/1.18,2)," руб.")</f>
        <v>0,00 руб.</v>
      </c>
      <c r="AB117" s="38"/>
      <c r="AC117" s="38"/>
      <c r="AD117" s="38"/>
      <c r="AE117" s="38"/>
      <c r="AF117" s="39" t="s">
        <v>165</v>
      </c>
      <c r="AG117" s="39"/>
      <c r="AH117" s="39"/>
      <c r="AI117" s="39"/>
      <c r="AJ117" s="39"/>
      <c r="AK117" s="39"/>
      <c r="AL117" s="39"/>
    </row>
    <row r="118" spans="1:38" ht="15.75">
      <c r="A118" s="33" t="s">
        <v>171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</row>
    <row r="119" spans="1:38" ht="15.75">
      <c r="A119" s="9"/>
      <c r="C119" s="32" t="s">
        <v>187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7" t="str">
        <f>CONCATENATE(FIXED(0.2*Sum,2)," руб.")</f>
        <v>0,00 руб.</v>
      </c>
      <c r="Q119" s="37"/>
      <c r="R119" s="37"/>
      <c r="S119" s="37"/>
      <c r="T119" s="37"/>
      <c r="U119" s="37"/>
      <c r="V119" s="9" t="s">
        <v>164</v>
      </c>
      <c r="W119" s="2"/>
      <c r="X119" s="9"/>
      <c r="Y119" s="9"/>
      <c r="Z119" s="9"/>
      <c r="AA119" s="36" t="str">
        <f>CONCATENATE(FIXED(ROUND(0.2*Sum,2)*0.18/1.18,2)," руб.")</f>
        <v>0,00 руб.</v>
      </c>
      <c r="AB119" s="36"/>
      <c r="AC119" s="36"/>
      <c r="AD119" s="36"/>
      <c r="AE119" s="36"/>
      <c r="AF119" s="39" t="s">
        <v>166</v>
      </c>
      <c r="AG119" s="39"/>
      <c r="AH119" s="39"/>
      <c r="AI119" s="39"/>
      <c r="AJ119" s="39"/>
      <c r="AK119" s="39"/>
      <c r="AL119" s="39"/>
    </row>
    <row r="120" spans="1:38" ht="15.75">
      <c r="A120" s="33" t="s">
        <v>167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</row>
    <row r="121" spans="1:38" ht="15.75">
      <c r="A121" s="20"/>
      <c r="C121" s="32" t="s">
        <v>186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7" t="str">
        <f>CONCATENATE(FIXED(0.3*Sum,2)," руб.")</f>
        <v>0,00 руб.</v>
      </c>
      <c r="Q121" s="37"/>
      <c r="R121" s="37"/>
      <c r="S121" s="37"/>
      <c r="T121" s="37"/>
      <c r="U121" s="37"/>
      <c r="V121" s="9" t="s">
        <v>164</v>
      </c>
      <c r="W121" s="2"/>
      <c r="X121" s="9"/>
      <c r="Y121" s="9"/>
      <c r="Z121" s="9"/>
      <c r="AA121" s="36" t="str">
        <f>CONCATENATE(FIXED(ROUND(0.3*Sum,2)*0.18/1.18,2)," руб.")</f>
        <v>0,00 руб.</v>
      </c>
      <c r="AB121" s="36"/>
      <c r="AC121" s="36"/>
      <c r="AD121" s="36"/>
      <c r="AE121" s="36"/>
      <c r="AF121" s="39" t="s">
        <v>163</v>
      </c>
      <c r="AG121" s="39"/>
      <c r="AH121" s="39"/>
      <c r="AI121" s="39"/>
      <c r="AJ121" s="39"/>
      <c r="AK121" s="39"/>
      <c r="AL121" s="39"/>
    </row>
    <row r="122" spans="1:38" ht="15.75">
      <c r="A122" s="33" t="s">
        <v>209</v>
      </c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</row>
    <row r="123" spans="1:38" ht="15.75">
      <c r="A123" s="20"/>
      <c r="B123" s="2"/>
      <c r="C123" s="32" t="s">
        <v>185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7" t="str">
        <f>CONCATENATE(FIXED(Sum_final,2)," руб.")</f>
        <v>0,00 руб.</v>
      </c>
      <c r="Q123" s="37"/>
      <c r="R123" s="37"/>
      <c r="S123" s="37"/>
      <c r="T123" s="37"/>
      <c r="U123" s="37"/>
      <c r="V123" s="9" t="s">
        <v>164</v>
      </c>
      <c r="W123" s="2"/>
      <c r="X123" s="9"/>
      <c r="Y123" s="9"/>
      <c r="Z123" s="9"/>
      <c r="AA123" s="36" t="str">
        <f>CONCATENATE(FIXED(Sum_final*0.18/1.18,2)," руб.")</f>
        <v>0,00 руб.</v>
      </c>
      <c r="AB123" s="36"/>
      <c r="AC123" s="36"/>
      <c r="AD123" s="36"/>
      <c r="AE123" s="36"/>
      <c r="AF123" s="39" t="s">
        <v>207</v>
      </c>
      <c r="AG123" s="39"/>
      <c r="AH123" s="39"/>
      <c r="AI123" s="39"/>
      <c r="AJ123" s="39"/>
      <c r="AK123" s="39"/>
      <c r="AL123" s="39"/>
    </row>
    <row r="124" spans="1:38" ht="15.75">
      <c r="A124" s="81" t="s">
        <v>208</v>
      </c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</row>
    <row r="125" spans="1:38" ht="15.75">
      <c r="A125" s="34" t="s">
        <v>153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</row>
    <row r="126" spans="1:38" ht="15.75">
      <c r="A126" s="31" t="s">
        <v>212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</row>
    <row r="127" spans="1:38" ht="15.75">
      <c r="A127" s="53" t="s">
        <v>99</v>
      </c>
      <c r="B127" s="53"/>
      <c r="C127" s="39" t="s">
        <v>100</v>
      </c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</row>
    <row r="128" spans="1:38" ht="15.75">
      <c r="A128" s="33" t="s">
        <v>170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</row>
    <row r="129" spans="1:38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15.75">
      <c r="A130" s="29" t="s">
        <v>101</v>
      </c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</row>
    <row r="131" spans="1:38" ht="15.75">
      <c r="A131" s="42" t="s">
        <v>102</v>
      </c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</row>
    <row r="132" spans="1:38" ht="6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15.75">
      <c r="A133" s="53" t="s">
        <v>103</v>
      </c>
      <c r="B133" s="53"/>
      <c r="C133" s="39" t="s">
        <v>104</v>
      </c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</row>
    <row r="134" spans="1:38" ht="15.75">
      <c r="A134" s="33" t="s">
        <v>105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</row>
    <row r="135" spans="1:38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15.75" customHeight="1">
      <c r="A136" s="42" t="s">
        <v>106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</row>
    <row r="137" spans="1:38" ht="10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</row>
    <row r="138" spans="1:38" ht="15.75" customHeight="1">
      <c r="A138" s="53" t="s">
        <v>107</v>
      </c>
      <c r="B138" s="53"/>
      <c r="C138" s="39" t="s">
        <v>108</v>
      </c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</row>
    <row r="139" spans="1:38" ht="15.75" customHeight="1">
      <c r="A139" s="33" t="s">
        <v>109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</row>
    <row r="140" spans="1:38" ht="15.75" customHeight="1">
      <c r="A140" s="53" t="s">
        <v>110</v>
      </c>
      <c r="B140" s="53"/>
      <c r="C140" s="39" t="s">
        <v>111</v>
      </c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</row>
    <row r="141" spans="1:38" ht="15.75" customHeight="1">
      <c r="A141" s="33" t="s">
        <v>112</v>
      </c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</row>
    <row r="142" spans="1:38" ht="15.75" customHeight="1">
      <c r="A142" s="53" t="s">
        <v>113</v>
      </c>
      <c r="B142" s="53"/>
      <c r="C142" s="39" t="s">
        <v>114</v>
      </c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</row>
    <row r="143" spans="1:38" ht="15.75" customHeight="1">
      <c r="A143" s="33" t="s">
        <v>222</v>
      </c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</row>
    <row r="144" spans="1:38" ht="15.75" customHeight="1">
      <c r="A144" s="28"/>
      <c r="B144" s="39" t="s">
        <v>223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</row>
    <row r="145" spans="1:38" ht="15.75" customHeight="1">
      <c r="A145" s="39" t="s">
        <v>224</v>
      </c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</row>
    <row r="146" spans="1:38" ht="15.75" customHeight="1">
      <c r="A146" s="39" t="s">
        <v>225</v>
      </c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</row>
    <row r="147" spans="1:38" ht="15.75" customHeight="1">
      <c r="A147" s="39" t="s">
        <v>226</v>
      </c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</row>
    <row r="148" spans="1:38" ht="15.75" customHeight="1">
      <c r="A148" s="39" t="s">
        <v>227</v>
      </c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</row>
    <row r="149" spans="1:38" ht="15.75" customHeight="1">
      <c r="A149" s="39" t="s">
        <v>228</v>
      </c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</row>
    <row r="150" spans="1:38" ht="15.75" customHeight="1">
      <c r="A150" s="33" t="s">
        <v>229</v>
      </c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</row>
    <row r="151" spans="1:38" ht="15.75" customHeight="1">
      <c r="A151" s="53" t="s">
        <v>115</v>
      </c>
      <c r="B151" s="53"/>
      <c r="C151" s="39" t="s">
        <v>213</v>
      </c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</row>
    <row r="152" spans="1:38" ht="15.75" customHeight="1">
      <c r="A152" s="39" t="s">
        <v>214</v>
      </c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</row>
    <row r="153" spans="1:38" ht="15.75" customHeight="1">
      <c r="A153" s="39" t="s">
        <v>215</v>
      </c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</row>
    <row r="154" spans="1:38" ht="15.75" customHeight="1">
      <c r="A154" s="39" t="s">
        <v>216</v>
      </c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</row>
    <row r="155" spans="1:38" ht="15.75" customHeight="1">
      <c r="A155" s="39" t="s">
        <v>217</v>
      </c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</row>
    <row r="156" spans="1:38" ht="15.75" customHeight="1">
      <c r="A156" s="33" t="s">
        <v>218</v>
      </c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</row>
    <row r="157" spans="1:38" ht="15.75" customHeight="1">
      <c r="A157" s="9"/>
      <c r="B157" s="39" t="s">
        <v>213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</row>
    <row r="158" spans="1:38" ht="15.75" customHeight="1">
      <c r="A158" s="39" t="s">
        <v>219</v>
      </c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</row>
    <row r="159" spans="1:38" ht="15.75" customHeight="1">
      <c r="A159" s="39" t="s">
        <v>220</v>
      </c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</row>
    <row r="160" spans="1:38" ht="15.75" customHeight="1">
      <c r="A160" s="33" t="s">
        <v>221</v>
      </c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</row>
    <row r="161" spans="1:38" ht="15.75" customHeight="1">
      <c r="A161" s="53" t="s">
        <v>116</v>
      </c>
      <c r="B161" s="53"/>
      <c r="C161" s="39" t="s">
        <v>117</v>
      </c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</row>
    <row r="162" spans="1:38" ht="15.75" customHeight="1">
      <c r="A162" s="33" t="s">
        <v>118</v>
      </c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</row>
    <row r="163" spans="1:38" ht="15.75" customHeight="1">
      <c r="A163" s="53" t="s">
        <v>119</v>
      </c>
      <c r="B163" s="53"/>
      <c r="C163" s="39" t="s">
        <v>120</v>
      </c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</row>
    <row r="164" spans="1:38" ht="15.75" customHeight="1">
      <c r="A164" s="39" t="s">
        <v>121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</row>
    <row r="165" spans="1:38" ht="15.75" customHeight="1">
      <c r="A165" s="39" t="s">
        <v>122</v>
      </c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</row>
    <row r="166" spans="1:38" ht="15.75" customHeight="1">
      <c r="A166" s="33" t="s">
        <v>123</v>
      </c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</row>
    <row r="167" spans="1:38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</row>
    <row r="168" spans="1:38" ht="15.75">
      <c r="A168" s="42" t="s">
        <v>124</v>
      </c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</row>
    <row r="169" spans="1:38" ht="3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15.75">
      <c r="A170" s="53" t="s">
        <v>125</v>
      </c>
      <c r="B170" s="53"/>
      <c r="C170" s="55" t="s">
        <v>126</v>
      </c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</row>
    <row r="171" spans="1:38" ht="15.75">
      <c r="A171" s="54" t="s">
        <v>127</v>
      </c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</row>
    <row r="172" spans="1:38" ht="11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15.75">
      <c r="A173" s="42" t="s">
        <v>128</v>
      </c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</row>
    <row r="174" spans="1:38" ht="12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15.75">
      <c r="A175" s="53" t="s">
        <v>129</v>
      </c>
      <c r="B175" s="53"/>
      <c r="C175" s="39" t="s">
        <v>130</v>
      </c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</row>
    <row r="176" spans="1:38" ht="15.75">
      <c r="A176" s="33" t="s">
        <v>131</v>
      </c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</row>
    <row r="177" spans="1:38" ht="15.75">
      <c r="A177" s="53" t="s">
        <v>132</v>
      </c>
      <c r="B177" s="53"/>
      <c r="C177" s="39" t="s">
        <v>133</v>
      </c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</row>
    <row r="178" spans="1:38" ht="4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15.75">
      <c r="A179" s="42" t="s">
        <v>134</v>
      </c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</row>
    <row r="180" spans="1:38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16.5" customHeight="1">
      <c r="A181" s="45" t="s">
        <v>135</v>
      </c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 t="s">
        <v>136</v>
      </c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</row>
    <row r="182" spans="1:38" ht="32.25" customHeight="1">
      <c r="A182" s="43" t="s">
        <v>191</v>
      </c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2"/>
      <c r="S182" s="2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</row>
    <row r="183" spans="1:38" ht="15.75">
      <c r="A183" s="44" t="s">
        <v>137</v>
      </c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2"/>
      <c r="R183" s="2"/>
      <c r="S183" s="2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</row>
    <row r="184" spans="1:38" ht="15.75">
      <c r="A184" s="44" t="s">
        <v>138</v>
      </c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2"/>
      <c r="R184" s="2"/>
      <c r="S184" s="2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</row>
    <row r="185" spans="1:38" ht="15.75">
      <c r="A185" s="16" t="s">
        <v>139</v>
      </c>
      <c r="D185" s="16"/>
      <c r="E185" s="16" t="s">
        <v>210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</row>
    <row r="186" spans="1:38" ht="15.75">
      <c r="A186" s="16" t="s">
        <v>192</v>
      </c>
      <c r="B186" s="16"/>
      <c r="C186" s="16"/>
      <c r="D186" s="16"/>
      <c r="E186" s="16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</row>
    <row r="187" spans="1:38" ht="15.75">
      <c r="A187" s="16" t="s">
        <v>140</v>
      </c>
      <c r="B187" s="16"/>
      <c r="C187" s="16"/>
      <c r="D187" s="16"/>
      <c r="E187" s="1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</row>
    <row r="188" spans="1:38" ht="15.75">
      <c r="A188" s="16" t="s">
        <v>193</v>
      </c>
      <c r="B188" s="16"/>
      <c r="C188" s="16"/>
      <c r="D188" s="16"/>
      <c r="E188" s="16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</row>
    <row r="189" spans="1:38" ht="15.75">
      <c r="A189" s="16" t="s">
        <v>141</v>
      </c>
      <c r="B189" s="16"/>
      <c r="C189" s="16"/>
      <c r="D189" s="16"/>
      <c r="E189" s="16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</row>
    <row r="190" spans="1:38" ht="15.75">
      <c r="A190" s="16" t="s">
        <v>197</v>
      </c>
      <c r="B190" s="16"/>
      <c r="C190" s="16"/>
      <c r="D190" s="16"/>
      <c r="E190" s="16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</row>
    <row r="191" spans="1:38" ht="15.75">
      <c r="A191" s="6" t="s">
        <v>195</v>
      </c>
      <c r="B191" s="16"/>
      <c r="C191" s="16"/>
      <c r="D191" s="16"/>
      <c r="E191" s="16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</row>
    <row r="192" spans="1:38" ht="15.75">
      <c r="A192" s="27" t="s">
        <v>196</v>
      </c>
      <c r="B192" s="27"/>
      <c r="C192" s="27"/>
      <c r="D192" s="27"/>
      <c r="E192" s="27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</row>
    <row r="193" spans="1:38" ht="15.75">
      <c r="A193" s="16" t="s">
        <v>142</v>
      </c>
      <c r="B193" s="16"/>
      <c r="C193" s="16"/>
      <c r="D193" s="16"/>
      <c r="E193" s="16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</row>
    <row r="194" spans="1:38" ht="15.75" customHeight="1">
      <c r="A194" s="16" t="s">
        <v>143</v>
      </c>
      <c r="B194" s="16"/>
      <c r="C194" s="16"/>
      <c r="D194" s="16"/>
      <c r="E194" s="16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</row>
    <row r="195" spans="1:38" ht="15.75" customHeight="1">
      <c r="A195" s="16"/>
      <c r="B195" s="16"/>
      <c r="C195" s="16"/>
      <c r="D195" s="16"/>
      <c r="E195" s="16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ht="15.75">
      <c r="A196" s="51" t="s">
        <v>194</v>
      </c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2"/>
      <c r="S196" s="2"/>
      <c r="T196" s="48" t="s">
        <v>144</v>
      </c>
      <c r="U196" s="48"/>
      <c r="V196" s="48"/>
      <c r="W196" s="48"/>
      <c r="X196" s="48"/>
      <c r="Y196" s="48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ht="15.75">
      <c r="A197" s="18" t="s">
        <v>191</v>
      </c>
      <c r="B197" s="18"/>
      <c r="C197" s="18"/>
      <c r="D197" s="18"/>
      <c r="E197" s="18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2"/>
      <c r="S197" s="2"/>
      <c r="T197" s="17"/>
      <c r="U197" s="17"/>
      <c r="V197" s="17"/>
      <c r="W197" s="17"/>
      <c r="X197" s="17"/>
      <c r="Y197" s="13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5.75">
      <c r="A198" s="17"/>
      <c r="B198" s="17"/>
      <c r="C198" s="17"/>
      <c r="D198" s="17"/>
      <c r="E198" s="17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17"/>
      <c r="U198" s="17"/>
      <c r="V198" s="17"/>
      <c r="W198" s="17"/>
      <c r="X198" s="17"/>
      <c r="Y198" s="13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36.75" customHeight="1">
      <c r="A199" s="15" t="s">
        <v>145</v>
      </c>
      <c r="B199" s="15"/>
      <c r="C199" s="15"/>
      <c r="D199" s="15"/>
      <c r="E199" s="12"/>
      <c r="F199" s="2"/>
      <c r="G199" s="2"/>
      <c r="H199" s="2"/>
      <c r="I199" s="2"/>
      <c r="J199" s="2"/>
      <c r="K199" s="2"/>
      <c r="L199" s="52" t="s">
        <v>146</v>
      </c>
      <c r="M199" s="52"/>
      <c r="N199" s="52"/>
      <c r="O199" s="52"/>
      <c r="P199" s="52"/>
      <c r="Q199" s="52"/>
      <c r="R199" s="52"/>
      <c r="S199" s="52"/>
      <c r="T199" s="14" t="s">
        <v>147</v>
      </c>
      <c r="U199" s="14"/>
      <c r="V199" s="14"/>
      <c r="W199" s="14"/>
      <c r="X199" s="14"/>
      <c r="Y199" s="14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>
      <c r="A200" s="15" t="s">
        <v>148</v>
      </c>
      <c r="B200" s="15"/>
      <c r="C200" s="15"/>
      <c r="D200" s="15"/>
      <c r="E200" s="1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ht="15.75">
      <c r="A201" s="19" t="s">
        <v>149</v>
      </c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ht="24" customHeight="1">
      <c r="A202" s="47" t="s">
        <v>150</v>
      </c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 t="s">
        <v>150</v>
      </c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</row>
  </sheetData>
  <mergeCells count="244">
    <mergeCell ref="B157:AL157"/>
    <mergeCell ref="A158:AL158"/>
    <mergeCell ref="A159:AL159"/>
    <mergeCell ref="A160:AL160"/>
    <mergeCell ref="A148:AL148"/>
    <mergeCell ref="A149:AL149"/>
    <mergeCell ref="A150:AL150"/>
    <mergeCell ref="A156:AL156"/>
    <mergeCell ref="A153:AL153"/>
    <mergeCell ref="A154:AL154"/>
    <mergeCell ref="A155:AL155"/>
    <mergeCell ref="A145:AL145"/>
    <mergeCell ref="A146:AL146"/>
    <mergeCell ref="A147:AL147"/>
    <mergeCell ref="B144:AL144"/>
    <mergeCell ref="L15:AL15"/>
    <mergeCell ref="A44:AL44"/>
    <mergeCell ref="A46:AL46"/>
    <mergeCell ref="B112:L112"/>
    <mergeCell ref="T112:AL112"/>
    <mergeCell ref="A111:AL111"/>
    <mergeCell ref="C37:AL37"/>
    <mergeCell ref="B29:AD29"/>
    <mergeCell ref="AE29:AI29"/>
    <mergeCell ref="M112:S112"/>
    <mergeCell ref="A12:AL12"/>
    <mergeCell ref="A120:AL120"/>
    <mergeCell ref="AF119:AL119"/>
    <mergeCell ref="P121:U121"/>
    <mergeCell ref="AA121:AE121"/>
    <mergeCell ref="AF121:AL121"/>
    <mergeCell ref="P119:U119"/>
    <mergeCell ref="A107:AL107"/>
    <mergeCell ref="A110:AL110"/>
    <mergeCell ref="T113:AL113"/>
    <mergeCell ref="P123:U123"/>
    <mergeCell ref="AA123:AE123"/>
    <mergeCell ref="A124:AL124"/>
    <mergeCell ref="C123:O123"/>
    <mergeCell ref="AF123:AL123"/>
    <mergeCell ref="A161:B161"/>
    <mergeCell ref="C161:AL161"/>
    <mergeCell ref="A165:AL165"/>
    <mergeCell ref="A166:AL166"/>
    <mergeCell ref="A162:AL162"/>
    <mergeCell ref="A163:B163"/>
    <mergeCell ref="C163:AL163"/>
    <mergeCell ref="A164:AL164"/>
    <mergeCell ref="A116:AL116"/>
    <mergeCell ref="P115:U115"/>
    <mergeCell ref="AA115:AE115"/>
    <mergeCell ref="AF115:AL115"/>
    <mergeCell ref="C115:O115"/>
    <mergeCell ref="M113:S113"/>
    <mergeCell ref="B113:L113"/>
    <mergeCell ref="A43:B43"/>
    <mergeCell ref="A47:B47"/>
    <mergeCell ref="C47:AL47"/>
    <mergeCell ref="C49:T49"/>
    <mergeCell ref="U49:X49"/>
    <mergeCell ref="Y49:AL49"/>
    <mergeCell ref="C43:AL43"/>
    <mergeCell ref="A45:AL45"/>
    <mergeCell ref="A13:AL13"/>
    <mergeCell ref="F34:J34"/>
    <mergeCell ref="A38:AL38"/>
    <mergeCell ref="A39:AL39"/>
    <mergeCell ref="A35:AL35"/>
    <mergeCell ref="A36:AL36"/>
    <mergeCell ref="A37:B37"/>
    <mergeCell ref="AJ29:AL29"/>
    <mergeCell ref="B30:J30"/>
    <mergeCell ref="K30:N30"/>
    <mergeCell ref="B32:G32"/>
    <mergeCell ref="H32:J32"/>
    <mergeCell ref="K32:AL32"/>
    <mergeCell ref="A42:AL42"/>
    <mergeCell ref="A40:AL40"/>
    <mergeCell ref="A41:AL41"/>
    <mergeCell ref="A25:AL25"/>
    <mergeCell ref="A26:AL26"/>
    <mergeCell ref="A27:AL27"/>
    <mergeCell ref="A28:AL28"/>
    <mergeCell ref="A22:F22"/>
    <mergeCell ref="G23:AL23"/>
    <mergeCell ref="A24:AL24"/>
    <mergeCell ref="G22:AK22"/>
    <mergeCell ref="A18:AL18"/>
    <mergeCell ref="A20:B20"/>
    <mergeCell ref="C20:AL20"/>
    <mergeCell ref="A21:AL21"/>
    <mergeCell ref="A2:AL2"/>
    <mergeCell ref="A3:AL3"/>
    <mergeCell ref="AF5:AL5"/>
    <mergeCell ref="D8:R8"/>
    <mergeCell ref="S8:AB8"/>
    <mergeCell ref="AC8:AE8"/>
    <mergeCell ref="AF8:AL8"/>
    <mergeCell ref="A16:AL16"/>
    <mergeCell ref="A1:V1"/>
    <mergeCell ref="A10:AL10"/>
    <mergeCell ref="L14:AL14"/>
    <mergeCell ref="A9:AL9"/>
    <mergeCell ref="A11:AL11"/>
    <mergeCell ref="A14:K14"/>
    <mergeCell ref="E5:AE5"/>
    <mergeCell ref="A8:C8"/>
    <mergeCell ref="W1:AC1"/>
    <mergeCell ref="A51:B51"/>
    <mergeCell ref="A52:J52"/>
    <mergeCell ref="K52:AL52"/>
    <mergeCell ref="A58:AL58"/>
    <mergeCell ref="A54:AL54"/>
    <mergeCell ref="A56:B56"/>
    <mergeCell ref="C56:AL56"/>
    <mergeCell ref="C51:AL51"/>
    <mergeCell ref="A59:AL59"/>
    <mergeCell ref="A60:AL60"/>
    <mergeCell ref="B57:AL57"/>
    <mergeCell ref="B61:E61"/>
    <mergeCell ref="H61:AL61"/>
    <mergeCell ref="F61:G61"/>
    <mergeCell ref="A62:AL62"/>
    <mergeCell ref="A69:AL69"/>
    <mergeCell ref="A63:AL63"/>
    <mergeCell ref="B64:E64"/>
    <mergeCell ref="H64:AL64"/>
    <mergeCell ref="F64:G64"/>
    <mergeCell ref="A65:AL65"/>
    <mergeCell ref="A66:AL66"/>
    <mergeCell ref="A67:AL67"/>
    <mergeCell ref="A68:AL68"/>
    <mergeCell ref="A70:B70"/>
    <mergeCell ref="C70:AL70"/>
    <mergeCell ref="A71:AL71"/>
    <mergeCell ref="A72:AL72"/>
    <mergeCell ref="A73:AL73"/>
    <mergeCell ref="A74:B74"/>
    <mergeCell ref="C74:AL74"/>
    <mergeCell ref="B75:AL75"/>
    <mergeCell ref="A76:AL76"/>
    <mergeCell ref="A77:AL77"/>
    <mergeCell ref="A78:AL78"/>
    <mergeCell ref="B79:AL79"/>
    <mergeCell ref="A80:AL80"/>
    <mergeCell ref="A81:AL81"/>
    <mergeCell ref="B82:AL82"/>
    <mergeCell ref="A83:AL83"/>
    <mergeCell ref="B84:AL84"/>
    <mergeCell ref="A85:AL85"/>
    <mergeCell ref="A86:AL86"/>
    <mergeCell ref="A87:AL87"/>
    <mergeCell ref="A88:W88"/>
    <mergeCell ref="Z88:AL88"/>
    <mergeCell ref="A93:AL93"/>
    <mergeCell ref="X88:Y88"/>
    <mergeCell ref="A89:AL89"/>
    <mergeCell ref="B90:AL90"/>
    <mergeCell ref="A91:AL91"/>
    <mergeCell ref="B92:AL92"/>
    <mergeCell ref="A94:AL94"/>
    <mergeCell ref="A95:AL95"/>
    <mergeCell ref="A96:B96"/>
    <mergeCell ref="C96:AL96"/>
    <mergeCell ref="A97:AL97"/>
    <mergeCell ref="A98:AL98"/>
    <mergeCell ref="A100:AL100"/>
    <mergeCell ref="A109:AL109"/>
    <mergeCell ref="A108:AL108"/>
    <mergeCell ref="B105:AL105"/>
    <mergeCell ref="A106:AL106"/>
    <mergeCell ref="A102:B102"/>
    <mergeCell ref="C102:AL102"/>
    <mergeCell ref="A103:K103"/>
    <mergeCell ref="A133:B133"/>
    <mergeCell ref="C133:AL133"/>
    <mergeCell ref="A134:AL134"/>
    <mergeCell ref="A114:B114"/>
    <mergeCell ref="C114:AL114"/>
    <mergeCell ref="A126:AL126"/>
    <mergeCell ref="A125:AL125"/>
    <mergeCell ref="A130:AL130"/>
    <mergeCell ref="A131:AL131"/>
    <mergeCell ref="A127:B127"/>
    <mergeCell ref="C127:AL127"/>
    <mergeCell ref="A128:AL128"/>
    <mergeCell ref="A168:AL168"/>
    <mergeCell ref="A170:B170"/>
    <mergeCell ref="C170:AL170"/>
    <mergeCell ref="A136:AL136"/>
    <mergeCell ref="A138:B138"/>
    <mergeCell ref="C138:AL138"/>
    <mergeCell ref="A139:AL139"/>
    <mergeCell ref="A140:B140"/>
    <mergeCell ref="C140:AL140"/>
    <mergeCell ref="A141:AL141"/>
    <mergeCell ref="A171:AL171"/>
    <mergeCell ref="A173:AL173"/>
    <mergeCell ref="A142:B142"/>
    <mergeCell ref="C142:AL142"/>
    <mergeCell ref="A143:AL143"/>
    <mergeCell ref="A151:B151"/>
    <mergeCell ref="C151:AL151"/>
    <mergeCell ref="A152:AL152"/>
    <mergeCell ref="A175:B175"/>
    <mergeCell ref="C175:AL175"/>
    <mergeCell ref="A176:AL176"/>
    <mergeCell ref="A177:B177"/>
    <mergeCell ref="C177:AL177"/>
    <mergeCell ref="A202:S202"/>
    <mergeCell ref="A184:P184"/>
    <mergeCell ref="A196:Q196"/>
    <mergeCell ref="A181:S181"/>
    <mergeCell ref="L199:S199"/>
    <mergeCell ref="T202:AL202"/>
    <mergeCell ref="T196:Y196"/>
    <mergeCell ref="T186:AL186"/>
    <mergeCell ref="T187:AL187"/>
    <mergeCell ref="T188:AL188"/>
    <mergeCell ref="T190:AL190"/>
    <mergeCell ref="T191:AL191"/>
    <mergeCell ref="T192:AL192"/>
    <mergeCell ref="T193:AL193"/>
    <mergeCell ref="T189:AL189"/>
    <mergeCell ref="C117:O117"/>
    <mergeCell ref="T194:AL194"/>
    <mergeCell ref="T183:AL183"/>
    <mergeCell ref="T184:AL184"/>
    <mergeCell ref="T185:AL185"/>
    <mergeCell ref="A179:AL179"/>
    <mergeCell ref="A182:Q182"/>
    <mergeCell ref="A183:P183"/>
    <mergeCell ref="T181:AL181"/>
    <mergeCell ref="T182:AL182"/>
    <mergeCell ref="C119:O119"/>
    <mergeCell ref="A122:AL122"/>
    <mergeCell ref="L103:AL103"/>
    <mergeCell ref="A104:AL104"/>
    <mergeCell ref="C121:O121"/>
    <mergeCell ref="AA119:AE119"/>
    <mergeCell ref="A118:AL118"/>
    <mergeCell ref="P117:U117"/>
    <mergeCell ref="AA117:AE117"/>
    <mergeCell ref="AF117:AL117"/>
  </mergeCells>
  <printOptions/>
  <pageMargins left="0.7874015748031497" right="0.3937007874015748" top="0.3937007874015748" bottom="0.3937007874015748" header="0" footer="0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"/>
  <sheetViews>
    <sheetView workbookViewId="0" topLeftCell="A1">
      <selection activeCell="A1" sqref="A1"/>
    </sheetView>
  </sheetViews>
  <sheetFormatPr defaultColWidth="9.00390625" defaultRowHeight="12.75"/>
  <cols>
    <col min="1" max="1" width="31.875" style="0" customWidth="1"/>
    <col min="2" max="2" width="30.875" style="0" customWidth="1"/>
  </cols>
  <sheetData>
    <row r="2" spans="1:5" ht="12.75">
      <c r="A2" s="21" t="s">
        <v>154</v>
      </c>
      <c r="D2" s="22" t="s">
        <v>155</v>
      </c>
      <c r="E2" s="23">
        <v>10000</v>
      </c>
    </row>
    <row r="4" spans="1:2" ht="12.75">
      <c r="A4" s="23" t="s">
        <v>156</v>
      </c>
      <c r="B4" s="23"/>
    </row>
    <row r="5" spans="1:2" ht="12.75">
      <c r="A5" s="23" t="s">
        <v>157</v>
      </c>
      <c r="B5" s="23"/>
    </row>
    <row r="9" ht="12.75">
      <c r="A9" s="21" t="s">
        <v>158</v>
      </c>
    </row>
    <row r="10" spans="1:2" ht="15.75">
      <c r="A10" s="24" t="s">
        <v>159</v>
      </c>
      <c r="B10" s="25">
        <f>ROUND(0.1*Sum,2)</f>
        <v>0</v>
      </c>
    </row>
    <row r="11" spans="1:2" ht="15.75">
      <c r="A11" s="26" t="s">
        <v>160</v>
      </c>
      <c r="B11" s="25">
        <f>ROUND(0.3*Sum,2)</f>
        <v>0</v>
      </c>
    </row>
    <row r="12" spans="1:2" ht="15.75">
      <c r="A12" s="26" t="s">
        <v>161</v>
      </c>
      <c r="B12" s="25">
        <f>ROUND(0.2*Sum,2)</f>
        <v>0</v>
      </c>
    </row>
    <row r="13" spans="1:2" ht="15.75">
      <c r="A13" s="26" t="s">
        <v>169</v>
      </c>
      <c r="B13" s="25">
        <f>ROUND(0.3*Sum,2)</f>
        <v>0</v>
      </c>
    </row>
    <row r="14" spans="1:2" ht="15.75">
      <c r="A14" s="26" t="s">
        <v>168</v>
      </c>
      <c r="B14" s="25">
        <f>ROUND(Sum-B10-B11-B12-B13,2)</f>
        <v>0</v>
      </c>
    </row>
    <row r="15" ht="12.75">
      <c r="B15">
        <f>SUM(B10:B14)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Sokolovaev</cp:lastModifiedBy>
  <cp:lastPrinted>2016-10-18T10:28:59Z</cp:lastPrinted>
  <dcterms:created xsi:type="dcterms:W3CDTF">2011-03-12T07:56:53Z</dcterms:created>
  <dcterms:modified xsi:type="dcterms:W3CDTF">2016-10-18T10:29:05Z</dcterms:modified>
  <cp:category/>
  <cp:version/>
  <cp:contentType/>
  <cp:contentStatus/>
</cp:coreProperties>
</file>