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35" windowWidth="18855" windowHeight="10710" tabRatio="316" activeTab="2"/>
  </bookViews>
  <sheets>
    <sheet name="Форма 8.1" sheetId="1" r:id="rId1"/>
    <sheet name="форма 8.2" sheetId="2" r:id="rId2"/>
    <sheet name="Форма 8.3" sheetId="3" r:id="rId3"/>
  </sheets>
  <externalReferences>
    <externalReference r:id="rId4"/>
  </externalReferences>
  <definedNames>
    <definedName name="_ftn1" localSheetId="0">'Форма 8.1'!$A$101</definedName>
    <definedName name="_ftnref1" localSheetId="0">'Форма 8.1'!$A$2</definedName>
    <definedName name="_Toc472327096" localSheetId="0">'Форма 8.1'!$A$2</definedName>
    <definedName name="_xlnm._FilterDatabase" localSheetId="0" hidden="1">'Форма 8.1'!$A$10:$AC$198</definedName>
    <definedName name="M">[1]Лист2!$B$2:$B$13</definedName>
    <definedName name="TABLE" localSheetId="1">'форма 8.2'!#REF!</definedName>
    <definedName name="TABLE" localSheetId="2">'Форма 8.3'!#REF!</definedName>
    <definedName name="TABLE_2" localSheetId="1">'форма 8.2'!#REF!</definedName>
    <definedName name="TABLE_2" localSheetId="2">'Форма 8.3'!#REF!</definedName>
    <definedName name="_xlnm.Print_Titles" localSheetId="2">'Форма 8.3'!$A$8:$IV$8</definedName>
    <definedName name="_xlnm.Print_Area" localSheetId="0">'Форма 8.1'!$A$1:$AC$212</definedName>
    <definedName name="_xlnm.Print_Area" localSheetId="1">'форма 8.2'!$A$1:$CX$13</definedName>
    <definedName name="_xlnm.Print_Area" localSheetId="2">'Форма 8.3'!$A$1:$CX$30</definedName>
  </definedNames>
  <calcPr calcId="124519" refMode="R1C1"/>
</workbook>
</file>

<file path=xl/calcChain.xml><?xml version="1.0" encoding="utf-8"?>
<calcChain xmlns="http://schemas.openxmlformats.org/spreadsheetml/2006/main">
  <c r="X202" i="1"/>
  <c r="O202" s="1"/>
  <c r="I202"/>
  <c r="AC201"/>
  <c r="X201"/>
  <c r="O201" l="1"/>
  <c r="I201"/>
  <c r="R68"/>
  <c r="O68" s="1"/>
  <c r="R67"/>
  <c r="O67" s="1"/>
  <c r="O61"/>
  <c r="R60"/>
  <c r="O60" s="1"/>
  <c r="R56"/>
  <c r="O56" s="1"/>
  <c r="O49"/>
  <c r="O48"/>
  <c r="O45"/>
  <c r="O44"/>
  <c r="O43"/>
  <c r="O37"/>
  <c r="O35"/>
  <c r="O30"/>
  <c r="O27"/>
  <c r="O26"/>
  <c r="O25"/>
  <c r="O24"/>
  <c r="O23"/>
  <c r="O22"/>
  <c r="O21"/>
  <c r="O20"/>
  <c r="O19"/>
  <c r="O18"/>
  <c r="O16"/>
  <c r="O12"/>
  <c r="R11"/>
  <c r="O11"/>
  <c r="BK9" i="2"/>
  <c r="AW10" i="3"/>
  <c r="AW22" s="1"/>
  <c r="AW26" l="1"/>
  <c r="AW20"/>
  <c r="AW24"/>
</calcChain>
</file>

<file path=xl/comments1.xml><?xml version="1.0" encoding="utf-8"?>
<comments xmlns="http://schemas.openxmlformats.org/spreadsheetml/2006/main">
  <authors>
    <author>baranovsv</author>
  </authors>
  <commentList>
    <comment ref="Y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 столбце 23 указываются наименования смежных сетевых организаций, затронутых данным прекращением передачи электрической энергии.
</t>
        </r>
      </text>
    </comment>
    <comment ref="Z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Данные о причинах прекращения передачи электрической энергии и их расследовании указываются в столбцах 24 - 27 только в отношении внерегламентных отключений и аварийных ограничений.
</t>
        </r>
      </text>
    </comment>
    <comment ref="AC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0 (ноль), если прекращение передачи электрической энергии не включается в расчет показателей надежности в соответствии с положениями настоящих Методических указаний;
указывается 1 (один), если прекращение передачи электрической энергии включается в расчет показателей надежности в соответствии с положениями настоящих Методических указаний.
</t>
        </r>
      </text>
    </comment>
    <comment ref="A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номер прекращения передачи электрической энергии. Указанный номер присваивается в хронологическом порядке, исходя из сквозной нумерации прекращений передачи электрической энергии с начала года.
</t>
        </r>
      </text>
    </commen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наименование структурной единицы сетевой организации (филиала, района электрических сетей, отделения), имеющего в своем составе оперативно-диспетчерский персонал.
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указывается вид объекта электросетевого хозяйства сетевой организации, отключение которого стало причиной прекращения передачи электрической энергии потребителям услуг сетевой организации:
"ВЛ" - воздушная линия электропередачи;
"КЛ" - кабельная линия электропередачи;
"КВЛ" - кабельно-воздушная линия электропередачи;
(абзац введен Приказом Минэнерго России от 21.06.2017 N 544)
"ПС" - подстанция 35 кВ и выше;
"ТП" - трансформаторная подстанция 6 - 20 кВ;
"РП" - распределительный пункт.
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диспетчерское наименование объекта электросетевого хозяйства сетевой организации, отключение которого стало причиной прекращения передачи электрической энергии потребителям услуг сетевой организации.
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высший класс напряжения отключенного оборудования сетевой организации, отключение которого стало причиной прекращения передачи электрической энергии потребителям услуг сетевой организации, кВ.
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время и дата начала прекращения передачи электрической энергии в формате "часы, минуты, ГГГГ.ММ.ДД", которая определяется в отношении потребителей услуг сетевой организации. Фиксация времени начала прекращения передачи электрической энергии осуществляется в соответствии с настоящими методическими указаниями.
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время и дата восстановления режима потребления электрической энергии в формате "часы, минуты, ГГГГ.ММ.ДД", которая определяется в отношении последнего затронутого данным прекращением передачи электрической энергии потребителя услуг сетевой организации. Фиксация времени окончания прекращения передачи электрической энергии осуществляется в соответствии с настоящими методическими указаниями.
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 столбце 8 указывается вид прекращения передачи электрической энергии:
"П" - плановое отключение, связанное с необходимостью проведения ремонтно-восстановительных работ в соответствии с разделом III Правил полного и (или) частичного ограничения режима потребления электрической энергии;
"А" - аварийное ограничение, связанное с введением в действие графиков аварийного ограничения режима потребления в соответствии с пунктами 40 - 46 Правил полного и (или) частичного ограничения режима потребления электрической энергии;
"В" - внерегламентное отключение в соответствии с пунктом 47 Правил полного и (или) частичного ограничения режима потребления электрической энергии;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продолжительность прекращения передачи электрической энергии потребителям услуг сетевой организации в часах, определяемая разностью между временем восстановления режима потребления электрической энергии (столбец 8) и временем начала прекращения передачи электрической энергии в формате десятичной дроби с двумя знаками после запятой.
</t>
        </r>
      </text>
    </comment>
    <comment ref="L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 столбце 10 последовательно по мере отключения указываются сокращенные диспетчерские наименования объектов электросетевого хозяйства, отключение которых привело к прекращению передачи электрической энергии потребителям услуг сетевой организации в результате технологического нарушения на объекте электросетевого хозяйства, отключение которого стало причиной развития аварии.
Если отключение трансформаторной подстанции (ТП) 6 - 20 кВ привело к отключению всех отходящих линий электропередач класса напряжения 0.4 кВ, то в столбце 10 указывается отключенная ТП (жирным шрифтом) без указания отходящих линий электропередач класса напряжения 0.4 кВ.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Суммарный объем фактической нагрузки (мощности) на присоединениях потребителей услуг сетевой организации, по которым в результате технологического нарушения произошло прекращение передачи электрической энергии на момент возникновения такого события, указывается в кВт в столбце 22.
</t>
        </r>
      </text>
    </comment>
  </commentList>
</comments>
</file>

<file path=xl/comments2.xml><?xml version="1.0" encoding="utf-8"?>
<comments xmlns="http://schemas.openxmlformats.org/spreadsheetml/2006/main">
  <authors>
    <author>baranovsv</author>
  </authors>
  <commentList>
    <comment ref="AW19" authorId="0">
      <text>
        <r>
          <rPr>
            <b/>
            <sz val="9"/>
            <color indexed="81"/>
            <rFont val="Tahoma"/>
            <family val="2"/>
            <charset val="204"/>
          </rPr>
          <t>(таб.8.1(ст.9*ст.13)/п.1таб.8.3
(время откл.сум*сумм точек пост )/кол-во точек поставки
"В"-только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W21" authorId="0">
      <text>
        <r>
          <rPr>
            <b/>
            <sz val="9"/>
            <color indexed="81"/>
            <rFont val="Tahoma"/>
            <family val="2"/>
            <charset val="204"/>
          </rPr>
          <t>Сумма откл. по точ.поставки по "В"/макс.число договоров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<sst xmlns="http://schemas.openxmlformats.org/spreadsheetml/2006/main" count="1639" uniqueCount="747">
  <si>
    <t>Приложение № _____                                                                                                                           к приказу                                                                                                                          от "_____"________________2018 г.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</si>
  <si>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</si>
  <si>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месяц</t>
  </si>
  <si>
    <t>года</t>
  </si>
  <si>
    <t>ОАО "Рыбинская городская электросеть"</t>
  </si>
  <si>
    <t>Данные о факте прекращения передачи электрической энергии</t>
  </si>
  <si>
    <t>Признак АПВ (1 - Успешно/0 - Не успешно/2 - Отсутствует)</t>
  </si>
  <si>
    <t>Признак АВР (1 - Успешно/0 - Не успешно/2 - Отсутствует)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</si>
  <si>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</si>
  <si>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</si>
  <si>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</si>
  <si>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 показателях надежности, в т.ч. индикативных показателях наджености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</si>
  <si>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</si>
  <si>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</si>
  <si>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</si>
  <si>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</si>
  <si>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</si>
  <si>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</si>
  <si>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</si>
  <si>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В, В1)</t>
  </si>
  <si>
    <t>Продолжительность прекращения передачи электрической энергии, час</t>
  </si>
  <si>
    <t>Перечень объектов электросеетвого хозяйства, отключение которых приивело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</si>
  <si>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</si>
  <si>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</si>
  <si>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</si>
  <si>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</si>
  <si>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</si>
  <si>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</si>
  <si>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</si>
  <si>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</si>
  <si>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</si>
  <si>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</si>
  <si>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</si>
  <si>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</si>
  <si>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</si>
  <si>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</si>
  <si>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</si>
  <si>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</si>
  <si>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</si>
  <si>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(0,22- 1 кВ)</t>
  </si>
  <si>
    <t>РП</t>
  </si>
  <si>
    <t>РП-3 ф.305</t>
  </si>
  <si>
    <t>17:50 2018.01.07</t>
  </si>
  <si>
    <t>19:05 2018.01.07</t>
  </si>
  <si>
    <t>В</t>
  </si>
  <si>
    <r>
      <t xml:space="preserve">ТП89, ТП90, ТП92, </t>
    </r>
    <r>
      <rPr>
        <sz val="9"/>
        <color theme="1"/>
        <rFont val="Times New Roman"/>
        <family val="1"/>
        <charset val="204"/>
      </rPr>
      <t xml:space="preserve">ТП107Т.1, </t>
    </r>
    <r>
      <rPr>
        <b/>
        <sz val="9"/>
        <color theme="1"/>
        <rFont val="Times New Roman"/>
        <family val="1"/>
        <charset val="204"/>
      </rPr>
      <t>ТП98</t>
    </r>
  </si>
  <si>
    <t>Акт №1 от 09.01.2018</t>
  </si>
  <si>
    <t>3.3.14</t>
  </si>
  <si>
    <t>4.21</t>
  </si>
  <si>
    <t>КЛ</t>
  </si>
  <si>
    <t>ТП469 - ТП480</t>
  </si>
  <si>
    <t>02:55 2018.01.16</t>
  </si>
  <si>
    <t>03:55 2018.01.16</t>
  </si>
  <si>
    <t>ТП481 Т2, ТП477, ТП474, ТП469, ТП478 Т2, ТП411 Т2, ТП410 Т2, РП7</t>
  </si>
  <si>
    <t>Акт №2 от 17.01.2018</t>
  </si>
  <si>
    <t>3.4.14</t>
  </si>
  <si>
    <t>4.12</t>
  </si>
  <si>
    <t>КЛ ПС Полиграфмаш ф.27 - РП26 ф.2607</t>
  </si>
  <si>
    <t>00:35 2018.01.16</t>
  </si>
  <si>
    <t>-</t>
  </si>
  <si>
    <t>Акт №3 от 19.02.2018</t>
  </si>
  <si>
    <t>ПС Южная Ф. 16 - РП9</t>
  </si>
  <si>
    <t>01:50 2018.02.28</t>
  </si>
  <si>
    <t>01:50 2017.02.28</t>
  </si>
  <si>
    <t>Акт №4 от 01.03.2018</t>
  </si>
  <si>
    <t>ПС Полиграфмаш ф.6 - РП26(КЛ№2)</t>
  </si>
  <si>
    <t>14:20 2018.03.06</t>
  </si>
  <si>
    <t>Акт №5 от 07.03.2018</t>
  </si>
  <si>
    <t>3.4.8.1</t>
  </si>
  <si>
    <t>4.4</t>
  </si>
  <si>
    <t>ТП313 - ТП314</t>
  </si>
  <si>
    <t>05:10 2018.03.14</t>
  </si>
  <si>
    <t>07:00 2018.03.14</t>
  </si>
  <si>
    <r>
      <t xml:space="preserve">ТП317, ТП315, ТП314, </t>
    </r>
    <r>
      <rPr>
        <sz val="9"/>
        <color theme="1"/>
        <rFont val="Times New Roman"/>
        <family val="1"/>
        <charset val="204"/>
      </rPr>
      <t>ТП313 Т1</t>
    </r>
  </si>
  <si>
    <t>Акт №6 от 09.03.2018</t>
  </si>
  <si>
    <t>ПС Южная Ф. 5 - РП14</t>
  </si>
  <si>
    <t>00:45 2018.03.15</t>
  </si>
  <si>
    <t>00:45 2017.03.15</t>
  </si>
  <si>
    <t>Акт №7 от 16.03.2018</t>
  </si>
  <si>
    <t>КВЛ</t>
  </si>
  <si>
    <t>ТП170 - ТП585</t>
  </si>
  <si>
    <t>12:45 2018.04.08</t>
  </si>
  <si>
    <t>16:40 2018.04.08</t>
  </si>
  <si>
    <r>
      <t xml:space="preserve">ТП167, ТП168, ТП170, ТП169, ТП166, </t>
    </r>
    <r>
      <rPr>
        <sz val="9"/>
        <color theme="1"/>
        <rFont val="Times New Roman"/>
        <family val="1"/>
        <charset val="204"/>
      </rPr>
      <t>ТП585 Т2, ТПСады РМ, КТП Рокоссов.25</t>
    </r>
  </si>
  <si>
    <t>Акт №8 от 09.04.2018</t>
  </si>
  <si>
    <t>4.13</t>
  </si>
  <si>
    <t>ВЛ</t>
  </si>
  <si>
    <t>отпайка на ИП Елистратов</t>
  </si>
  <si>
    <t>15:20 2018.04.10</t>
  </si>
  <si>
    <t>16:40 2018.04.10</t>
  </si>
  <si>
    <t>РП15 СШ2</t>
  </si>
  <si>
    <t>Акт №9 от 11.04.2018</t>
  </si>
  <si>
    <t>ПС</t>
  </si>
  <si>
    <t>ГПП-1 ф.26</t>
  </si>
  <si>
    <t>20:02 2018.04.18</t>
  </si>
  <si>
    <t>21:30 2018.04.18</t>
  </si>
  <si>
    <t>ТП517 Т1, ТП515 Т1, ТП519 Т1, ТП509 Т1</t>
  </si>
  <si>
    <t>Акт №11 от 19.04.2018</t>
  </si>
  <si>
    <t>ТП</t>
  </si>
  <si>
    <t>ТП 134</t>
  </si>
  <si>
    <t>05:30 2018.04.19</t>
  </si>
  <si>
    <t>06:20 2018.04.19</t>
  </si>
  <si>
    <t>ТП138, ТП133, ТП134</t>
  </si>
  <si>
    <t>Акт №11 от 20.04.2018</t>
  </si>
  <si>
    <t>3.4.10</t>
  </si>
  <si>
    <t>ТП478 - ТП477, ТП478 - 474</t>
  </si>
  <si>
    <t>10:25 2018.04.19</t>
  </si>
  <si>
    <t>11:35 2018.04.19</t>
  </si>
  <si>
    <t>1, 17</t>
  </si>
  <si>
    <r>
      <t xml:space="preserve">ТП-477, ТП474, ТП469, </t>
    </r>
    <r>
      <rPr>
        <sz val="9"/>
        <color theme="1"/>
        <rFont val="Times New Roman"/>
        <family val="1"/>
        <charset val="204"/>
      </rPr>
      <t>ТП481 Т2, ТП478 Т2, ТП411 Т2, ТП410 Т2</t>
    </r>
  </si>
  <si>
    <t xml:space="preserve">Акт №12  от 20.04.2018 </t>
  </si>
  <si>
    <t>3.4.8.5</t>
  </si>
  <si>
    <t>ТП311 - ТП339</t>
  </si>
  <si>
    <t>20:55 2018.05.05</t>
  </si>
  <si>
    <t>22:50 2018.05.05</t>
  </si>
  <si>
    <t>ТП340 Т2, ТП339 Т2, ТП392 Т2</t>
  </si>
  <si>
    <t>Акт №13 от 07.05.2018</t>
  </si>
  <si>
    <t>ПС Веретье ф.47 - РП12</t>
  </si>
  <si>
    <t>19:50 2018.05.06</t>
  </si>
  <si>
    <t>20:40 2018.05.06</t>
  </si>
  <si>
    <r>
      <rPr>
        <sz val="9"/>
        <color theme="1"/>
        <rFont val="Times New Roman"/>
        <family val="1"/>
        <charset val="204"/>
      </rPr>
      <t>ТП323 Т1, ТП324 Т1, ТП357 Т2, ТП325 Т1, ТП351 Т1</t>
    </r>
    <r>
      <rPr>
        <b/>
        <sz val="9"/>
        <color theme="1"/>
        <rFont val="Times New Roman"/>
        <family val="1"/>
        <charset val="204"/>
      </rPr>
      <t>, ТП350, ТП342</t>
    </r>
  </si>
  <si>
    <t>Акт №14 от 08.05.2018</t>
  </si>
  <si>
    <t>ТП88 - ТП85</t>
  </si>
  <si>
    <t>06:10 2018.05.07</t>
  </si>
  <si>
    <t>07:30 2018.05.07</t>
  </si>
  <si>
    <r>
      <t xml:space="preserve">ТП 85, ТП82, ТП221, ТП240, </t>
    </r>
    <r>
      <rPr>
        <sz val="9"/>
        <color theme="1"/>
        <rFont val="Times New Roman"/>
        <family val="1"/>
        <charset val="204"/>
      </rPr>
      <t>ТП111 Т2, ТП110 Т2, ТП99 Т2</t>
    </r>
  </si>
  <si>
    <t>Акт №15 от 09.05.2018</t>
  </si>
  <si>
    <t xml:space="preserve">ТП477 </t>
  </si>
  <si>
    <t>17:30 2018.05.07</t>
  </si>
  <si>
    <t>18:00 2018.05.07</t>
  </si>
  <si>
    <t>Акт №16 от 10.05.2018</t>
  </si>
  <si>
    <t>ТП353 - ТП344</t>
  </si>
  <si>
    <t>21:00 2018.05.09</t>
  </si>
  <si>
    <t>21:55 2018.05.09</t>
  </si>
  <si>
    <t>ТП344, ТП349</t>
  </si>
  <si>
    <t>Акт №17 от 11.05.2018</t>
  </si>
  <si>
    <t>ТП137</t>
  </si>
  <si>
    <t>09:00 2018.05.10</t>
  </si>
  <si>
    <t>14:00 2018.05.10</t>
  </si>
  <si>
    <t>П</t>
  </si>
  <si>
    <t>ТП70</t>
  </si>
  <si>
    <t>ТП139 - ТП132</t>
  </si>
  <si>
    <t>10:00 2018.05.12</t>
  </si>
  <si>
    <t>10:45 2018.05.12</t>
  </si>
  <si>
    <t>ТП139, ТП132, ТП126, ТП125, ТП124, ТП179</t>
  </si>
  <si>
    <t>Акт №18 от 14.05.2018</t>
  </si>
  <si>
    <t>ТП77</t>
  </si>
  <si>
    <t>09:00 2018.05.14</t>
  </si>
  <si>
    <t>13:30 2018.05.14</t>
  </si>
  <si>
    <t>ТП71</t>
  </si>
  <si>
    <t>09:00 2018.05.15</t>
  </si>
  <si>
    <t>12:00 2018.05.15</t>
  </si>
  <si>
    <t>ТП52</t>
  </si>
  <si>
    <t>09:00 2018.05.16</t>
  </si>
  <si>
    <t>12:00 2018.05.16</t>
  </si>
  <si>
    <t>ТП132</t>
  </si>
  <si>
    <t>09:00 2018.05.17</t>
  </si>
  <si>
    <t>14:00 2018.05.17</t>
  </si>
  <si>
    <t>ТП472 - ТП479</t>
  </si>
  <si>
    <t>22:40 2018.05.17</t>
  </si>
  <si>
    <t>01:00 2018.05.18</t>
  </si>
  <si>
    <r>
      <t xml:space="preserve">ТП481 Т1, ТП476 Т1, </t>
    </r>
    <r>
      <rPr>
        <b/>
        <sz val="9"/>
        <color theme="1"/>
        <rFont val="Times New Roman"/>
        <family val="1"/>
        <charset val="204"/>
      </rPr>
      <t>ТП228</t>
    </r>
    <r>
      <rPr>
        <sz val="9"/>
        <color theme="1"/>
        <rFont val="Times New Roman"/>
        <family val="1"/>
        <charset val="204"/>
      </rPr>
      <t xml:space="preserve">, </t>
    </r>
    <r>
      <rPr>
        <b/>
        <sz val="9"/>
        <color theme="1"/>
        <rFont val="Times New Roman"/>
        <family val="1"/>
        <charset val="204"/>
      </rPr>
      <t xml:space="preserve">ТП472, ТП479, </t>
    </r>
    <r>
      <rPr>
        <sz val="9"/>
        <color theme="1"/>
        <rFont val="Times New Roman"/>
        <family val="1"/>
        <charset val="204"/>
      </rPr>
      <t>РП7с1</t>
    </r>
  </si>
  <si>
    <t>Акт №19 от 21.05.2018</t>
  </si>
  <si>
    <t>ТП321</t>
  </si>
  <si>
    <t>09:00 2018.05.18</t>
  </si>
  <si>
    <t>14:00 2018.05.18</t>
  </si>
  <si>
    <t>ТП194</t>
  </si>
  <si>
    <t>10:45 2018.05.18</t>
  </si>
  <si>
    <t>11:50 2018.05.18</t>
  </si>
  <si>
    <r>
      <rPr>
        <b/>
        <sz val="9"/>
        <color theme="1"/>
        <rFont val="Times New Roman"/>
        <family val="1"/>
        <charset val="204"/>
      </rPr>
      <t>ТП196</t>
    </r>
    <r>
      <rPr>
        <sz val="9"/>
        <color theme="1"/>
        <rFont val="Times New Roman"/>
        <family val="1"/>
        <charset val="204"/>
      </rPr>
      <t xml:space="preserve">, ТП102 Т2, </t>
    </r>
    <r>
      <rPr>
        <b/>
        <sz val="9"/>
        <color theme="1"/>
        <rFont val="Times New Roman"/>
        <family val="1"/>
        <charset val="204"/>
      </rPr>
      <t>ТП191</t>
    </r>
    <r>
      <rPr>
        <sz val="9"/>
        <color theme="1"/>
        <rFont val="Times New Roman"/>
        <family val="1"/>
        <charset val="204"/>
      </rPr>
      <t>, ТП192 Т2</t>
    </r>
  </si>
  <si>
    <t>Акт №20 от 21.05.2018</t>
  </si>
  <si>
    <t>ТП382</t>
  </si>
  <si>
    <t>09:00 2018.05.21</t>
  </si>
  <si>
    <t>14:00 2018.05.21</t>
  </si>
  <si>
    <t>ТП47</t>
  </si>
  <si>
    <t>09:00 2018.05.22</t>
  </si>
  <si>
    <t>14:00 2018.05.22</t>
  </si>
  <si>
    <t>ТП63</t>
  </si>
  <si>
    <t>14:00 2018.05.23</t>
  </si>
  <si>
    <t>16:30 2018.05.23</t>
  </si>
  <si>
    <t>ТП74</t>
  </si>
  <si>
    <t>9:00 2018.05.24</t>
  </si>
  <si>
    <t>13:00 2018.05.24</t>
  </si>
  <si>
    <t>ТП23</t>
  </si>
  <si>
    <t>9:00 2018.05.25</t>
  </si>
  <si>
    <t>13:00 2018.05.25</t>
  </si>
  <si>
    <t>ТП317 - ТП315</t>
  </si>
  <si>
    <t>06:25 2018.05.27</t>
  </si>
  <si>
    <t>07:30 2018.05.27</t>
  </si>
  <si>
    <r>
      <rPr>
        <b/>
        <sz val="9"/>
        <color theme="1"/>
        <rFont val="Times New Roman"/>
        <family val="1"/>
        <charset val="204"/>
      </rPr>
      <t xml:space="preserve">ТП317, ТП315, ТП314, </t>
    </r>
    <r>
      <rPr>
        <sz val="9"/>
        <color theme="1"/>
        <rFont val="Times New Roman"/>
        <family val="1"/>
        <charset val="204"/>
      </rPr>
      <t>ТП 313 Т1</t>
    </r>
  </si>
  <si>
    <t>Акт №21 от 29.05.2018</t>
  </si>
  <si>
    <t>ТП107 - ТП98</t>
  </si>
  <si>
    <t>01:30 2018.05.28</t>
  </si>
  <si>
    <t>02:40 2018.05.28</t>
  </si>
  <si>
    <t>ТП89, ТП90, ТП92, ТП98</t>
  </si>
  <si>
    <t>Акт №22 от 28.05.2018</t>
  </si>
  <si>
    <t>ТП110 - ТП99</t>
  </si>
  <si>
    <t>03:05 2018.05.28</t>
  </si>
  <si>
    <t>04:20 2018.05.28</t>
  </si>
  <si>
    <t>ТП 85, ТП82, ТП111 Т2, ТП110 Т2, ТП99 Т2</t>
  </si>
  <si>
    <t>Акт №23 от 30.05.2018</t>
  </si>
  <si>
    <t>ТП106</t>
  </si>
  <si>
    <t>09:00 2018.05.28</t>
  </si>
  <si>
    <t>14:00 2018.05.28</t>
  </si>
  <si>
    <t>ТП409</t>
  </si>
  <si>
    <t>09:00 2018.05.29</t>
  </si>
  <si>
    <t>14:00 2018.05.29</t>
  </si>
  <si>
    <t>ТП333 - ТП335</t>
  </si>
  <si>
    <t>09:20 2018.05.30</t>
  </si>
  <si>
    <t>10:20 2018.05.30</t>
  </si>
  <si>
    <r>
      <rPr>
        <sz val="9"/>
        <color theme="1"/>
        <rFont val="Times New Roman"/>
        <family val="1"/>
        <charset val="204"/>
      </rPr>
      <t>ТП333 Т1</t>
    </r>
    <r>
      <rPr>
        <b/>
        <sz val="9"/>
        <color theme="1"/>
        <rFont val="Times New Roman"/>
        <family val="1"/>
        <charset val="204"/>
      </rPr>
      <t xml:space="preserve">,  </t>
    </r>
    <r>
      <rPr>
        <sz val="9"/>
        <color theme="1"/>
        <rFont val="Times New Roman"/>
        <family val="1"/>
        <charset val="204"/>
      </rPr>
      <t>ТП332 Т2</t>
    </r>
    <r>
      <rPr>
        <b/>
        <sz val="9"/>
        <color theme="1"/>
        <rFont val="Times New Roman"/>
        <family val="1"/>
        <charset val="204"/>
      </rPr>
      <t xml:space="preserve">, ТП335, ТП336, </t>
    </r>
    <r>
      <rPr>
        <sz val="9"/>
        <color theme="1"/>
        <rFont val="Times New Roman"/>
        <family val="1"/>
        <charset val="204"/>
      </rPr>
      <t>ТП337 Т1, ТП312 Т1, ТП307 Т1</t>
    </r>
  </si>
  <si>
    <t>Акт №24 от 30.05.2018</t>
  </si>
  <si>
    <t>ПС Запсдная ф. 74 - ТП29</t>
  </si>
  <si>
    <t>09:50 2018.05.30</t>
  </si>
  <si>
    <r>
      <t xml:space="preserve">ТП29 Т2, </t>
    </r>
    <r>
      <rPr>
        <b/>
        <sz val="9"/>
        <color theme="1"/>
        <rFont val="Times New Roman"/>
        <family val="1"/>
        <charset val="204"/>
      </rPr>
      <t>ТП25</t>
    </r>
    <r>
      <rPr>
        <sz val="9"/>
        <color theme="1"/>
        <rFont val="Times New Roman"/>
        <family val="1"/>
        <charset val="204"/>
      </rPr>
      <t>,</t>
    </r>
    <r>
      <rPr>
        <b/>
        <sz val="9"/>
        <color theme="1"/>
        <rFont val="Times New Roman"/>
        <family val="1"/>
        <charset val="204"/>
      </rPr>
      <t xml:space="preserve"> ТП19</t>
    </r>
    <r>
      <rPr>
        <sz val="9"/>
        <color theme="1"/>
        <rFont val="Times New Roman"/>
        <family val="1"/>
        <charset val="204"/>
      </rPr>
      <t xml:space="preserve">, </t>
    </r>
    <r>
      <rPr>
        <b/>
        <sz val="9"/>
        <color theme="1"/>
        <rFont val="Times New Roman"/>
        <family val="1"/>
        <charset val="204"/>
      </rPr>
      <t>ТП45</t>
    </r>
    <r>
      <rPr>
        <sz val="9"/>
        <color theme="1"/>
        <rFont val="Times New Roman"/>
        <family val="1"/>
        <charset val="204"/>
      </rPr>
      <t xml:space="preserve">, </t>
    </r>
    <r>
      <rPr>
        <b/>
        <sz val="9"/>
        <color theme="1"/>
        <rFont val="Times New Roman"/>
        <family val="1"/>
        <charset val="204"/>
      </rPr>
      <t>ТП36</t>
    </r>
    <r>
      <rPr>
        <sz val="9"/>
        <color theme="1"/>
        <rFont val="Times New Roman"/>
        <family val="1"/>
        <charset val="204"/>
      </rPr>
      <t xml:space="preserve">, </t>
    </r>
    <r>
      <rPr>
        <b/>
        <sz val="9"/>
        <color theme="1"/>
        <rFont val="Times New Roman"/>
        <family val="1"/>
        <charset val="204"/>
      </rPr>
      <t>ТП12, ТП377, ТП376</t>
    </r>
    <r>
      <rPr>
        <sz val="9"/>
        <color theme="1"/>
        <rFont val="Times New Roman"/>
        <family val="1"/>
        <charset val="204"/>
      </rPr>
      <t>,</t>
    </r>
    <r>
      <rPr>
        <b/>
        <sz val="9"/>
        <color theme="1"/>
        <rFont val="Times New Roman"/>
        <family val="1"/>
        <charset val="204"/>
      </rPr>
      <t xml:space="preserve"> ТП371, ТП369</t>
    </r>
    <r>
      <rPr>
        <sz val="9"/>
        <color theme="1"/>
        <rFont val="Times New Roman"/>
        <family val="1"/>
        <charset val="204"/>
      </rPr>
      <t xml:space="preserve">, </t>
    </r>
    <r>
      <rPr>
        <b/>
        <sz val="9"/>
        <color theme="1"/>
        <rFont val="Times New Roman"/>
        <family val="1"/>
        <charset val="204"/>
      </rPr>
      <t>ТП368 Т2</t>
    </r>
  </si>
  <si>
    <t>Акт №25 от 01.06.2018</t>
  </si>
  <si>
    <t>ТП109</t>
  </si>
  <si>
    <t>14:00 2018.05.30</t>
  </si>
  <si>
    <t>16:30 2018.05.30</t>
  </si>
  <si>
    <t>ТП73</t>
  </si>
  <si>
    <t>09:00 2018.05.30</t>
  </si>
  <si>
    <t>13:00 2018.05.30</t>
  </si>
  <si>
    <t>ТП177</t>
  </si>
  <si>
    <t>ТП76</t>
  </si>
  <si>
    <t>09:00 2018.06.04</t>
  </si>
  <si>
    <t>13:00 2018.06.04</t>
  </si>
  <si>
    <t>ТП5</t>
  </si>
  <si>
    <t>09:00 2018.06.05</t>
  </si>
  <si>
    <t>13:00 2018.06.05</t>
  </si>
  <si>
    <t>ТП24</t>
  </si>
  <si>
    <t>09:00 2018.06.06</t>
  </si>
  <si>
    <t>14:00 2018.06.06</t>
  </si>
  <si>
    <t>ТП515 - ТП-Полимерпласт</t>
  </si>
  <si>
    <t>08:55 2018.06.07</t>
  </si>
  <si>
    <t>09:05 2018.06.07</t>
  </si>
  <si>
    <r>
      <t xml:space="preserve">ТП517 Т2, ТП 515 Т2, ТП 519 Т2, </t>
    </r>
    <r>
      <rPr>
        <b/>
        <sz val="9"/>
        <color theme="1"/>
        <rFont val="Times New Roman"/>
        <family val="1"/>
        <charset val="204"/>
      </rPr>
      <t>ТП 509</t>
    </r>
  </si>
  <si>
    <t>Акт №25А от 07.06.2018</t>
  </si>
  <si>
    <t>ТП176</t>
  </si>
  <si>
    <t>09:10 2018.06.07</t>
  </si>
  <si>
    <t>12:10 2018.06.07</t>
  </si>
  <si>
    <t>ТП8</t>
  </si>
  <si>
    <t>09:00 2018.06.08</t>
  </si>
  <si>
    <t>13:00 2018.06.08</t>
  </si>
  <si>
    <t>ТП72</t>
  </si>
  <si>
    <t>09:00 2018.06.09</t>
  </si>
  <si>
    <t>13:00 2018.06.09</t>
  </si>
  <si>
    <t xml:space="preserve">РП </t>
  </si>
  <si>
    <t>РП-8 ф.812</t>
  </si>
  <si>
    <t>05:50 2018.06.11</t>
  </si>
  <si>
    <t>06:25 2018.06.11</t>
  </si>
  <si>
    <r>
      <t xml:space="preserve">ТП161, ТП149, </t>
    </r>
    <r>
      <rPr>
        <sz val="9"/>
        <color theme="1"/>
        <rFont val="Times New Roman"/>
        <family val="1"/>
        <charset val="204"/>
      </rPr>
      <t>ТП160 Т1</t>
    </r>
  </si>
  <si>
    <t>Акт №26 от 13.06.2018</t>
  </si>
  <si>
    <t xml:space="preserve"> ПС Южная фид.10 - ТП55</t>
  </si>
  <si>
    <t>02:25 2018.06.13</t>
  </si>
  <si>
    <t>03:30 2018.06.13</t>
  </si>
  <si>
    <r>
      <t xml:space="preserve">ТП55, ТП56, </t>
    </r>
    <r>
      <rPr>
        <sz val="9"/>
        <color theme="1"/>
        <rFont val="Times New Roman"/>
        <family val="1"/>
        <charset val="204"/>
      </rPr>
      <t>ТП75 Т1</t>
    </r>
    <r>
      <rPr>
        <b/>
        <sz val="9"/>
        <color theme="1"/>
        <rFont val="Times New Roman"/>
        <family val="1"/>
        <charset val="204"/>
      </rPr>
      <t>, ТП79, ТП62, ТП63, ТП64, ТП70, ТП71</t>
    </r>
  </si>
  <si>
    <t>Акт №27 от 15.06.2018</t>
  </si>
  <si>
    <t>ТП29Т1</t>
  </si>
  <si>
    <t>09:00 2018.06.13</t>
  </si>
  <si>
    <t>12:00 2018.06.13</t>
  </si>
  <si>
    <t>РП13Т1</t>
  </si>
  <si>
    <t>13:00 2018.06.14</t>
  </si>
  <si>
    <t>16:00 2018.06.14</t>
  </si>
  <si>
    <t>ТП20Т1</t>
  </si>
  <si>
    <t>09:00 2018.06.15</t>
  </si>
  <si>
    <t>12:00 2018.06.15</t>
  </si>
  <si>
    <t>ТП-13</t>
  </si>
  <si>
    <t>09:00 2018.06.18</t>
  </si>
  <si>
    <t>12:00 2018.06.18</t>
  </si>
  <si>
    <t>ТП13</t>
  </si>
  <si>
    <t>ТП-30</t>
  </si>
  <si>
    <t>13:30 2018.06.19</t>
  </si>
  <si>
    <t>16:00 2018.06.19</t>
  </si>
  <si>
    <t>ТП30</t>
  </si>
  <si>
    <t>отпайка от ВЛ ТП115-ТП114 в сторону ТП185</t>
  </si>
  <si>
    <t>16:10 2018.06.19</t>
  </si>
  <si>
    <t>19:10 2018.06.19</t>
  </si>
  <si>
    <t>ТП120, ТП183, ТП184, ТП115, ТП114, ТП185</t>
  </si>
  <si>
    <t>Акт №28 от 21.06.2018</t>
  </si>
  <si>
    <t>3.4.12.3</t>
  </si>
  <si>
    <t>ТП121-ТП126</t>
  </si>
  <si>
    <t>16:15 2018.06.19</t>
  </si>
  <si>
    <t>11:45 2018.06.20</t>
  </si>
  <si>
    <t>ТП116, ТП117, ТП119, ТП118, ТП121, ТП130</t>
  </si>
  <si>
    <t>Акт №29 от 20.06.2018</t>
  </si>
  <si>
    <t>3.4.12.2</t>
  </si>
  <si>
    <t>ТП-91</t>
  </si>
  <si>
    <t>13:30 2018.06.20</t>
  </si>
  <si>
    <t>16:00 2018.06.20</t>
  </si>
  <si>
    <t>ТП91</t>
  </si>
  <si>
    <t>ТП133</t>
  </si>
  <si>
    <t>09:00 2018.06.21</t>
  </si>
  <si>
    <t>12:00 2018.06.21</t>
  </si>
  <si>
    <t>ТП-133</t>
  </si>
  <si>
    <t>ТП126</t>
  </si>
  <si>
    <t>09:00 2018.06.22</t>
  </si>
  <si>
    <t>12:00 2018.06.22</t>
  </si>
  <si>
    <t>ТП-481</t>
  </si>
  <si>
    <t>19:20 2018.06.24</t>
  </si>
  <si>
    <t>19:40 2018.06.24</t>
  </si>
  <si>
    <t>ТП 481 ф.9, ф.10, ф11, ф.12, ф.13, ф.14, ф.15, ф16, ф.17, ф.19, ф.20</t>
  </si>
  <si>
    <t>Акт №30 от 25.06.2018</t>
  </si>
  <si>
    <t>ТП-6Т1</t>
  </si>
  <si>
    <t>13:30 2018.06.25</t>
  </si>
  <si>
    <t>16:00 2018.06.25</t>
  </si>
  <si>
    <t>ТП6Т1</t>
  </si>
  <si>
    <t>РП13Т2</t>
  </si>
  <si>
    <t>13:30 2018.06.26</t>
  </si>
  <si>
    <t>16:00 2018.06.26</t>
  </si>
  <si>
    <t>ПС Сатурн фид.7 - РП18</t>
  </si>
  <si>
    <t>15:21 2018.06.26</t>
  </si>
  <si>
    <t>17:45 2018.06.26</t>
  </si>
  <si>
    <r>
      <t xml:space="preserve">ТП581-Т2, ТП582-Т2, ТП583-Т2, </t>
    </r>
    <r>
      <rPr>
        <b/>
        <sz val="9"/>
        <color theme="1"/>
        <rFont val="Times New Roman"/>
        <family val="1"/>
        <charset val="204"/>
      </rPr>
      <t>ТП552</t>
    </r>
    <r>
      <rPr>
        <sz val="9"/>
        <color theme="1"/>
        <rFont val="Times New Roman"/>
        <family val="1"/>
        <charset val="204"/>
      </rPr>
      <t xml:space="preserve">, ТП541-Т2, </t>
    </r>
    <r>
      <rPr>
        <b/>
        <sz val="9"/>
        <color theme="1"/>
        <rFont val="Times New Roman"/>
        <family val="1"/>
        <charset val="204"/>
      </rPr>
      <t>ТП544</t>
    </r>
    <r>
      <rPr>
        <sz val="9"/>
        <color theme="1"/>
        <rFont val="Times New Roman"/>
        <family val="1"/>
        <charset val="204"/>
      </rPr>
      <t>, ТП556-Т2</t>
    </r>
  </si>
  <si>
    <t>Акт №31 от 28.06.2018</t>
  </si>
  <si>
    <t>ТП355</t>
  </si>
  <si>
    <t>09:00 2018.06.27</t>
  </si>
  <si>
    <t>12:00 2018.06.27</t>
  </si>
  <si>
    <t>ТП196</t>
  </si>
  <si>
    <t>09:00 2018.06.28</t>
  </si>
  <si>
    <t>12:00 2018.06.28</t>
  </si>
  <si>
    <t>ТП410 - ТП409</t>
  </si>
  <si>
    <t>15:58 2018.06.28</t>
  </si>
  <si>
    <t>17:28 2018.06.28</t>
  </si>
  <si>
    <t>ТП409-Т1, ТП410-Т1, ТП478-Т1, ТП480-Т1,</t>
  </si>
  <si>
    <t>Акт №32 от 30.06.2018</t>
  </si>
  <si>
    <t>ТП127</t>
  </si>
  <si>
    <t>09:00 2018.06.29</t>
  </si>
  <si>
    <t>12:00 2018.06.29</t>
  </si>
  <si>
    <t>ТП38</t>
  </si>
  <si>
    <t>13:30 2018.07.02</t>
  </si>
  <si>
    <t>16:00 2018.07.02</t>
  </si>
  <si>
    <t>ТП51</t>
  </si>
  <si>
    <t>09:00 2018.07.03</t>
  </si>
  <si>
    <t>12:00 2018.07.03</t>
  </si>
  <si>
    <t>ТП6 - ТП14</t>
  </si>
  <si>
    <t>10:10 2018.07.03</t>
  </si>
  <si>
    <t>10:20 2018.07.03</t>
  </si>
  <si>
    <r>
      <rPr>
        <sz val="9"/>
        <color theme="1"/>
        <rFont val="Times New Roman"/>
        <family val="1"/>
        <charset val="204"/>
      </rPr>
      <t>ТП40-Т2</t>
    </r>
    <r>
      <rPr>
        <b/>
        <sz val="9"/>
        <color theme="1"/>
        <rFont val="Times New Roman"/>
        <family val="1"/>
        <charset val="204"/>
      </rPr>
      <t>, ТП7,</t>
    </r>
    <r>
      <rPr>
        <sz val="9"/>
        <color theme="1"/>
        <rFont val="Times New Roman"/>
        <family val="1"/>
        <charset val="204"/>
      </rPr>
      <t xml:space="preserve"> ТП6-Т2,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ТП14-Т2, ТП10-Т2</t>
    </r>
    <r>
      <rPr>
        <b/>
        <sz val="9"/>
        <color theme="1"/>
        <rFont val="Times New Roman"/>
        <family val="1"/>
        <charset val="204"/>
      </rPr>
      <t>, ТП11</t>
    </r>
  </si>
  <si>
    <t>Акт №33 от 05.07.2018</t>
  </si>
  <si>
    <t>ТП22</t>
  </si>
  <si>
    <t>09:00 2018.07.04</t>
  </si>
  <si>
    <t>12:00 2018.07.04</t>
  </si>
  <si>
    <t>07:05 2018.07.05</t>
  </si>
  <si>
    <t>08:10 2018.07.05</t>
  </si>
  <si>
    <r>
      <t>ТП334</t>
    </r>
    <r>
      <rPr>
        <sz val="9"/>
        <color theme="1"/>
        <rFont val="Times New Roman"/>
        <family val="1"/>
        <charset val="204"/>
      </rPr>
      <t>, ТП333-Т2,</t>
    </r>
    <r>
      <rPr>
        <b/>
        <sz val="9"/>
        <color theme="1"/>
        <rFont val="Times New Roman"/>
        <family val="1"/>
        <charset val="204"/>
      </rPr>
      <t xml:space="preserve"> ТП335, ТП336, </t>
    </r>
    <r>
      <rPr>
        <sz val="9"/>
        <color theme="1"/>
        <rFont val="Times New Roman"/>
        <family val="1"/>
        <charset val="204"/>
      </rPr>
      <t>ТП337-Т2</t>
    </r>
    <r>
      <rPr>
        <b/>
        <sz val="9"/>
        <color theme="1"/>
        <rFont val="Times New Roman"/>
        <family val="1"/>
        <charset val="204"/>
      </rPr>
      <t xml:space="preserve">, </t>
    </r>
    <r>
      <rPr>
        <sz val="9"/>
        <color theme="1"/>
        <rFont val="Times New Roman"/>
        <family val="1"/>
        <charset val="204"/>
      </rPr>
      <t>ТП312-Т2, ТП307-Т2</t>
    </r>
  </si>
  <si>
    <t>Акт №34 от 09.07.2018</t>
  </si>
  <si>
    <t>ТП15</t>
  </si>
  <si>
    <t>13:30 2018.07.05</t>
  </si>
  <si>
    <t>16:00 2018.07.05</t>
  </si>
  <si>
    <t>ТП10</t>
  </si>
  <si>
    <t>13:30 2018.07.06</t>
  </si>
  <si>
    <t>15:00 2018.07.06</t>
  </si>
  <si>
    <t>ТП170</t>
  </si>
  <si>
    <t>09:00 2018.07.09</t>
  </si>
  <si>
    <t>12:00 2018.07.07</t>
  </si>
  <si>
    <t>ТП25</t>
  </si>
  <si>
    <t>13:30 2018.07.09</t>
  </si>
  <si>
    <t>16:00 2018.07.09</t>
  </si>
  <si>
    <t>ТП232</t>
  </si>
  <si>
    <t>13:30 2018.07.10</t>
  </si>
  <si>
    <t>16:00 2018.07.10</t>
  </si>
  <si>
    <t>ТП163</t>
  </si>
  <si>
    <t>09:30 2018.07.10</t>
  </si>
  <si>
    <t>12:00 2018.07.10</t>
  </si>
  <si>
    <t>ТП410,ТП411</t>
  </si>
  <si>
    <t>13:30 2018.07.11</t>
  </si>
  <si>
    <t>16:30 2018.07.11</t>
  </si>
  <si>
    <t>ТП410, ТП411</t>
  </si>
  <si>
    <t>ТП315</t>
  </si>
  <si>
    <t>09:00 2018.07.12</t>
  </si>
  <si>
    <t>12:00 2018.07.12</t>
  </si>
  <si>
    <t>ТП173</t>
  </si>
  <si>
    <t>09:00 2018.07.13</t>
  </si>
  <si>
    <t>12:00 2018.07.13</t>
  </si>
  <si>
    <t>ТП481Т1</t>
  </si>
  <si>
    <t>13:30 2018.07.16</t>
  </si>
  <si>
    <t>16:30 2018.07.16</t>
  </si>
  <si>
    <t>ПС Западная фид.15 - РП2</t>
  </si>
  <si>
    <t>10:05 2018.07.16</t>
  </si>
  <si>
    <t>_</t>
  </si>
  <si>
    <t>Акт №35 от 18.07.2018</t>
  </si>
  <si>
    <t>ТП327</t>
  </si>
  <si>
    <t>14:00 2018.07.17</t>
  </si>
  <si>
    <t>16:30 2018.07.17</t>
  </si>
  <si>
    <t>ТП480Т1</t>
  </si>
  <si>
    <t>09:00 2018.07.18</t>
  </si>
  <si>
    <t>12:00 2018.07.18</t>
  </si>
  <si>
    <t>ТП 345</t>
  </si>
  <si>
    <t>21:40 2018.07.18</t>
  </si>
  <si>
    <t>22:30 2018.07.18</t>
  </si>
  <si>
    <t>ТП346, ТП309, ТП345, ТП347, ТП311</t>
  </si>
  <si>
    <t>Акт №36 от 20.07.2018</t>
  </si>
  <si>
    <t>ТП115 - ТП120-  РП4</t>
  </si>
  <si>
    <t>01:35 2018.07.19</t>
  </si>
  <si>
    <t>02:10 2018.07.19</t>
  </si>
  <si>
    <t>РП22,ТП120, ТП183, ТП184, ТП115, ТП114, ТП185</t>
  </si>
  <si>
    <t>Акт №37 от 20.07.2018</t>
  </si>
  <si>
    <t>ТП322</t>
  </si>
  <si>
    <t>09:00 2018.07.19</t>
  </si>
  <si>
    <t>12:00 2018.07.19</t>
  </si>
  <si>
    <t>ПС Западная фид.41 - РП13</t>
  </si>
  <si>
    <t>08:40 2018.07.22</t>
  </si>
  <si>
    <t>Акт №38 от 20.07.2018</t>
  </si>
  <si>
    <t>ТП14Т1</t>
  </si>
  <si>
    <t>09:30 2018.07.19</t>
  </si>
  <si>
    <t>РП 5 фид. 510</t>
  </si>
  <si>
    <t>00:40 2018.07.24</t>
  </si>
  <si>
    <t>01:15 2018.07.24</t>
  </si>
  <si>
    <t>Акт №39 от 25.07.2018</t>
  </si>
  <si>
    <t>ТП192</t>
  </si>
  <si>
    <t>14:00 2018.07.24</t>
  </si>
  <si>
    <t>16:30 2018.07.24</t>
  </si>
  <si>
    <t>ТП338,ТП354</t>
  </si>
  <si>
    <t>09:30 2018.07.25</t>
  </si>
  <si>
    <t>13:00 2018.07.25</t>
  </si>
  <si>
    <t>ТП29Т2, ТП357</t>
  </si>
  <si>
    <t>09:00 2018.07.26</t>
  </si>
  <si>
    <t>13:00 2018.07.26</t>
  </si>
  <si>
    <t>09:00 2018.07.30</t>
  </si>
  <si>
    <t>12:00 2018.07.30</t>
  </si>
  <si>
    <t>ТП480Т2</t>
  </si>
  <si>
    <t>13:30 2018.07.31</t>
  </si>
  <si>
    <t>16:00 2018.07.31</t>
  </si>
  <si>
    <t>ТП319</t>
  </si>
  <si>
    <t>09:00 2018.08.01</t>
  </si>
  <si>
    <t>12:00 2018.08.01</t>
  </si>
  <si>
    <t>ТП234</t>
  </si>
  <si>
    <t>09:00 2018.08.02</t>
  </si>
  <si>
    <t>12:00 2018.08.02</t>
  </si>
  <si>
    <t>ТП368 - ТП369</t>
  </si>
  <si>
    <t>21:00 2018.08.02</t>
  </si>
  <si>
    <t>23:05 2018.08.02</t>
  </si>
  <si>
    <r>
      <rPr>
        <sz val="9"/>
        <color theme="1"/>
        <rFont val="Times New Roman"/>
        <family val="1"/>
        <charset val="204"/>
      </rPr>
      <t>ТП29</t>
    </r>
    <r>
      <rPr>
        <b/>
        <sz val="9"/>
        <color theme="1"/>
        <rFont val="Times New Roman"/>
        <family val="1"/>
        <charset val="204"/>
      </rPr>
      <t xml:space="preserve">, ТП25, ТП19, </t>
    </r>
    <r>
      <rPr>
        <sz val="9"/>
        <color theme="1"/>
        <rFont val="Times New Roman"/>
        <family val="1"/>
        <charset val="204"/>
      </rPr>
      <t>ТП38</t>
    </r>
    <r>
      <rPr>
        <b/>
        <sz val="9"/>
        <color theme="1"/>
        <rFont val="Times New Roman"/>
        <family val="1"/>
        <charset val="204"/>
      </rPr>
      <t>, ТП45, ТП12,ТП377,ТП376,ТП371, ТП369,</t>
    </r>
    <r>
      <rPr>
        <sz val="9"/>
        <color theme="1"/>
        <rFont val="Times New Roman"/>
        <family val="1"/>
        <charset val="204"/>
      </rPr>
      <t>ТП368,</t>
    </r>
  </si>
  <si>
    <t>Акт №40 от 03.08.2018</t>
  </si>
  <si>
    <t>ТП178</t>
  </si>
  <si>
    <t>13:30 2018.08.03</t>
  </si>
  <si>
    <t>16:00 2018.08.03</t>
  </si>
  <si>
    <t>ТП224</t>
  </si>
  <si>
    <t>14:05 2018.08.05</t>
  </si>
  <si>
    <t>16:25 2018.08.05</t>
  </si>
  <si>
    <r>
      <t xml:space="preserve">ТП85, ТП221, ТП240, ТП88, </t>
    </r>
    <r>
      <rPr>
        <sz val="9"/>
        <color theme="1"/>
        <rFont val="Times New Roman"/>
        <family val="1"/>
        <charset val="204"/>
      </rPr>
      <t>ТП99</t>
    </r>
  </si>
  <si>
    <t>Акт №41 от 07.08.2018</t>
  </si>
  <si>
    <t>РП1-ТП210</t>
  </si>
  <si>
    <t>01:20 2018.08.05</t>
  </si>
  <si>
    <t>Акт №42 от 28.08.2018</t>
  </si>
  <si>
    <t>РП17Т1</t>
  </si>
  <si>
    <t>09:00 2018.08.06</t>
  </si>
  <si>
    <t>12:00 2018.08.06</t>
  </si>
  <si>
    <t>ТП481Т2</t>
  </si>
  <si>
    <t>09:00 2018.08.07</t>
  </si>
  <si>
    <t>12:00 2018.08.07</t>
  </si>
  <si>
    <t>РП17Т2</t>
  </si>
  <si>
    <t>09:00 2018.08.08</t>
  </si>
  <si>
    <t>12:00 2018.08.08</t>
  </si>
  <si>
    <t>ТП168</t>
  </si>
  <si>
    <t>ТП314</t>
  </si>
  <si>
    <t>09:00 2018.08.09</t>
  </si>
  <si>
    <t>12:00 2018.08.09</t>
  </si>
  <si>
    <t>ТП169</t>
  </si>
  <si>
    <t>ТП317</t>
  </si>
  <si>
    <t>09:00 2018.08.10</t>
  </si>
  <si>
    <t>12:00 2018.08.10</t>
  </si>
  <si>
    <t>ТП151</t>
  </si>
  <si>
    <t>ТП29Т2</t>
  </si>
  <si>
    <t>09:00 2018.08.13</t>
  </si>
  <si>
    <t>12:00 2018.08.13</t>
  </si>
  <si>
    <t>ТП152</t>
  </si>
  <si>
    <t>ТП154</t>
  </si>
  <si>
    <t>ТП20Т2</t>
  </si>
  <si>
    <t>09:00 2018.08.14</t>
  </si>
  <si>
    <t>12:00 2018.08.14</t>
  </si>
  <si>
    <t>ТП155</t>
  </si>
  <si>
    <t>ТП135</t>
  </si>
  <si>
    <t>09:00 2018.08.15</t>
  </si>
  <si>
    <t>12:00 2018.08.15</t>
  </si>
  <si>
    <t>ТП157</t>
  </si>
  <si>
    <t>ТП158</t>
  </si>
  <si>
    <t>11:00 2018.08.15</t>
  </si>
  <si>
    <t>ТП391</t>
  </si>
  <si>
    <t>09:00 2018.08.16</t>
  </si>
  <si>
    <t>12:00 2018.08.16</t>
  </si>
  <si>
    <t>ТП191</t>
  </si>
  <si>
    <t>09:00 2018.08.17</t>
  </si>
  <si>
    <t>12:00 2018.08.17</t>
  </si>
  <si>
    <t>ТП161</t>
  </si>
  <si>
    <t>09:00 2018.08.18</t>
  </si>
  <si>
    <t>12:00 2018.08.18</t>
  </si>
  <si>
    <t>ТП474</t>
  </si>
  <si>
    <t>09:00 2018.08.20</t>
  </si>
  <si>
    <t>12:00 2018.08.20</t>
  </si>
  <si>
    <t>ТП153</t>
  </si>
  <si>
    <t>ТП160</t>
  </si>
  <si>
    <t>ТП6Т2</t>
  </si>
  <si>
    <t>13:30 2018.08.21</t>
  </si>
  <si>
    <t>16:00 2018.08.21</t>
  </si>
  <si>
    <t>ТП166</t>
  </si>
  <si>
    <t>09:30 2018.08.21</t>
  </si>
  <si>
    <t>12:00 2018.08.21</t>
  </si>
  <si>
    <t>ТП14Т2</t>
  </si>
  <si>
    <t>09:00 2018.08.22</t>
  </si>
  <si>
    <t>12:00 2018.08.22</t>
  </si>
  <si>
    <t>ТП318</t>
  </si>
  <si>
    <t>09:00 2018.08.23</t>
  </si>
  <si>
    <t>12:00 2018.08.23</t>
  </si>
  <si>
    <t>ТП167</t>
  </si>
  <si>
    <t xml:space="preserve">ТП472 </t>
  </si>
  <si>
    <t>09:00 2018.08.24</t>
  </si>
  <si>
    <t>12:00 2018.08.24</t>
  </si>
  <si>
    <t>ТП472</t>
  </si>
  <si>
    <t>ТП582</t>
  </si>
  <si>
    <t>ТП350</t>
  </si>
  <si>
    <t>13:30 2018.08.27</t>
  </si>
  <si>
    <t>16:00 2018.08.27</t>
  </si>
  <si>
    <t>ТП584</t>
  </si>
  <si>
    <t>09:00 2018.08.27</t>
  </si>
  <si>
    <t>12:00 2018.08.27</t>
  </si>
  <si>
    <t>ТП476</t>
  </si>
  <si>
    <t>09:00 2018.08.28</t>
  </si>
  <si>
    <t>11:00 2018.08.28</t>
  </si>
  <si>
    <t>ТП517</t>
  </si>
  <si>
    <t>12:00 2018.08.28</t>
  </si>
  <si>
    <t>ТП341</t>
  </si>
  <si>
    <t>09:00 2018.08.29</t>
  </si>
  <si>
    <t>12:00 2018.08.29</t>
  </si>
  <si>
    <t>ТП553</t>
  </si>
  <si>
    <t>ТП392</t>
  </si>
  <si>
    <t>09:00 2018.08.30</t>
  </si>
  <si>
    <t>13:00 2018.08.30</t>
  </si>
  <si>
    <t>ТП556</t>
  </si>
  <si>
    <t>ПС Южная ф.7 - РП9 ф.913</t>
  </si>
  <si>
    <t>16:45 2018.08.31</t>
  </si>
  <si>
    <t>17:40 2018.08.31</t>
  </si>
  <si>
    <t>ТП37Т1, ТП39Т2, ТП18Т2, ТП278Т1, ТП38Т1</t>
  </si>
  <si>
    <t>Акт №43 от 29.08.2018</t>
  </si>
  <si>
    <t>ТП3-ТП4</t>
  </si>
  <si>
    <t>ТП4, ТП3, ТП5</t>
  </si>
  <si>
    <t>Акт №44 от 31.08.2018</t>
  </si>
  <si>
    <t>РП22</t>
  </si>
  <si>
    <t>20:30 2018.08.31</t>
  </si>
  <si>
    <t>21:30 2018.08.31</t>
  </si>
  <si>
    <t>РП4, ТП113, ТП112</t>
  </si>
  <si>
    <t>Акт №45 от 31.08.2018</t>
  </si>
  <si>
    <t>ТП585-ТП170</t>
  </si>
  <si>
    <t>23:10 2018.08.31</t>
  </si>
  <si>
    <r>
      <t xml:space="preserve">ТП170,ТП167, ТП168, ТП169, ТП166, </t>
    </r>
    <r>
      <rPr>
        <sz val="9"/>
        <color theme="1"/>
        <rFont val="Times New Roman"/>
        <family val="1"/>
        <charset val="204"/>
      </rPr>
      <t>ТП163Т2</t>
    </r>
  </si>
  <si>
    <t>Акт №46 от 31.08.2018</t>
  </si>
  <si>
    <t>ТП324-ТП357 ТП327-ТП357</t>
  </si>
  <si>
    <t>10:45 2018.08.31</t>
  </si>
  <si>
    <t>11:45 2018.08.31</t>
  </si>
  <si>
    <r>
      <rPr>
        <b/>
        <sz val="9"/>
        <color theme="1"/>
        <rFont val="Times New Roman"/>
        <family val="1"/>
        <charset val="204"/>
      </rPr>
      <t>ТП357, ТП323</t>
    </r>
    <r>
      <rPr>
        <sz val="9"/>
        <color theme="1"/>
        <rFont val="Times New Roman"/>
        <family val="1"/>
        <charset val="204"/>
      </rPr>
      <t>, ТП324Т2</t>
    </r>
  </si>
  <si>
    <t>Акт №47 от 31.08.2018</t>
  </si>
  <si>
    <t>ТП320</t>
  </si>
  <si>
    <t>09:00 2018.09.03</t>
  </si>
  <si>
    <t>13:00 2018.09.03</t>
  </si>
  <si>
    <t>ТП134</t>
  </si>
  <si>
    <t>13:30 2018.09.04</t>
  </si>
  <si>
    <t>16:00 2018.09.04</t>
  </si>
  <si>
    <t>ТП226</t>
  </si>
  <si>
    <t>13:30 2018.09.05</t>
  </si>
  <si>
    <t>16:00 2018.09.05</t>
  </si>
  <si>
    <t>ТП348,ТП352</t>
  </si>
  <si>
    <t>09:00 2018.09.06</t>
  </si>
  <si>
    <t>12:00 2018.09.06</t>
  </si>
  <si>
    <t>ТП348, ТП352</t>
  </si>
  <si>
    <t>ТП562</t>
  </si>
  <si>
    <t>ТП353, ТП344</t>
  </si>
  <si>
    <t>09:00 2018.09.07</t>
  </si>
  <si>
    <t>12:00 2018.09.07</t>
  </si>
  <si>
    <t>ТП353, ТП354</t>
  </si>
  <si>
    <t>РП11-ТП338</t>
  </si>
  <si>
    <t>23:55 2018.09.07</t>
  </si>
  <si>
    <t>00:15 2018.09.08</t>
  </si>
  <si>
    <t>ТП338</t>
  </si>
  <si>
    <t>Акт №48 от 09.08.2018</t>
  </si>
  <si>
    <t>ТП581</t>
  </si>
  <si>
    <t>09:00 2018.09.10</t>
  </si>
  <si>
    <t>12:00 2018.09.10</t>
  </si>
  <si>
    <t>ТП583</t>
  </si>
  <si>
    <t>ТП89-ТП83</t>
  </si>
  <si>
    <t>02:00 2018.09.11</t>
  </si>
  <si>
    <t>02:55 2018.09.11</t>
  </si>
  <si>
    <r>
      <rPr>
        <b/>
        <sz val="9"/>
        <color theme="1"/>
        <rFont val="Times New Roman"/>
        <family val="1"/>
        <charset val="204"/>
      </rPr>
      <t>ТП89, ТП92,</t>
    </r>
    <r>
      <rPr>
        <sz val="9"/>
        <color theme="1"/>
        <rFont val="Times New Roman"/>
        <family val="1"/>
        <charset val="204"/>
      </rPr>
      <t xml:space="preserve"> ТП107Т1, </t>
    </r>
    <r>
      <rPr>
        <b/>
        <sz val="9"/>
        <color theme="1"/>
        <rFont val="Times New Roman"/>
        <family val="1"/>
        <charset val="204"/>
      </rPr>
      <t>ТП98</t>
    </r>
  </si>
  <si>
    <t>Акт №49 от 11.09.2018</t>
  </si>
  <si>
    <t>ТП478</t>
  </si>
  <si>
    <t>09:00 2018.09.12</t>
  </si>
  <si>
    <t>12:00 2018.09.12</t>
  </si>
  <si>
    <t>ТП585</t>
  </si>
  <si>
    <t>13:00 2018.09.12</t>
  </si>
  <si>
    <t>ТП479</t>
  </si>
  <si>
    <t>09:00 2018.09.14</t>
  </si>
  <si>
    <t>12:00 2018.09.14</t>
  </si>
  <si>
    <t>ТП586</t>
  </si>
  <si>
    <t>13:00 2018.09.14</t>
  </si>
  <si>
    <t>ТПМалаховская</t>
  </si>
  <si>
    <t>09:00 2018.09.17</t>
  </si>
  <si>
    <t>12:00 2018.09.17</t>
  </si>
  <si>
    <t>ТП186</t>
  </si>
  <si>
    <t>09:00 2018.09.18</t>
  </si>
  <si>
    <t>12:00 2018.09.18</t>
  </si>
  <si>
    <t>ТП125-ТП126</t>
  </si>
  <si>
    <t>12:30 2018.09.19</t>
  </si>
  <si>
    <t>16:45 2018.09.19</t>
  </si>
  <si>
    <t>Акт №50 от 20.09.2018</t>
  </si>
  <si>
    <t>3.4.12.5</t>
  </si>
  <si>
    <t>ТП119</t>
  </si>
  <si>
    <t>13:50 2018.09.19</t>
  </si>
  <si>
    <t>16:20 2018.09.19</t>
  </si>
  <si>
    <t>ТП117,ТП119</t>
  </si>
  <si>
    <t>Акт №51 от 20.09.2018</t>
  </si>
  <si>
    <t>ТП47-ТПАТП</t>
  </si>
  <si>
    <t>15:05 2018.09.19</t>
  </si>
  <si>
    <t>ТП47Т1, ТПАТП, ТП355,ТП356</t>
  </si>
  <si>
    <t>Акт №52 от 21.09.2018</t>
  </si>
  <si>
    <t>ПС Южная ф.7-РП9ф.913</t>
  </si>
  <si>
    <t>02:00 2018.09.19</t>
  </si>
  <si>
    <t>02:50 2018.09.19</t>
  </si>
  <si>
    <t>ТП28, ТП24, ТП34Т2, ТП23, ТП202, ТП37Т1, ТП17Т1, ТП20Т2,ТП10Т1, ТП38Т2, ТП39Т2, ТП18Т2, ТП278Т1</t>
  </si>
  <si>
    <t>Акт №53 от 24.09.2018</t>
  </si>
  <si>
    <t>ТП351</t>
  </si>
  <si>
    <t>09:00 2018.09.20</t>
  </si>
  <si>
    <t>12:00 2018.09.20</t>
  </si>
  <si>
    <t>ТП204</t>
  </si>
  <si>
    <t>09:00 2018.09.21</t>
  </si>
  <si>
    <t>13:00 2018.09.21</t>
  </si>
  <si>
    <t>ТП278</t>
  </si>
  <si>
    <t>09:00 2018.09.24</t>
  </si>
  <si>
    <t>13:00 2018.09.24</t>
  </si>
  <si>
    <t>ТП115-ТП114</t>
  </si>
  <si>
    <t>16:30 2018.09.25</t>
  </si>
  <si>
    <t>18:40 2018.09.25</t>
  </si>
  <si>
    <t>Акт №54 от 25.09.2018</t>
  </si>
  <si>
    <t>ТП32-ТП44</t>
  </si>
  <si>
    <t>11:00 2018.10.03</t>
  </si>
  <si>
    <t>11:35 2018.10.03</t>
  </si>
  <si>
    <t>ТП32Т2,ТП44Т2</t>
  </si>
  <si>
    <t>Акт №55 от 05.10.2018</t>
  </si>
  <si>
    <t>ТП333-РП12 ф.1208</t>
  </si>
  <si>
    <t>23:20 2018.10.08</t>
  </si>
  <si>
    <t>23:45 2018.10.08</t>
  </si>
  <si>
    <t>Акт №56 от 10.10.2018</t>
  </si>
  <si>
    <t>РП2-ТП48</t>
  </si>
  <si>
    <t>09:10 2018.10.28</t>
  </si>
  <si>
    <t>12:30 2018.10.28</t>
  </si>
  <si>
    <t>ТП48Т2, ТП1Т1, ТП227</t>
  </si>
  <si>
    <t>Акт №57 от 30.10.2018</t>
  </si>
  <si>
    <t>ТП71-ТП97</t>
  </si>
  <si>
    <t>05:40 2018.11.08</t>
  </si>
  <si>
    <t>08:26 2018.11.08</t>
  </si>
  <si>
    <r>
      <t xml:space="preserve">ТП55, ТП56, </t>
    </r>
    <r>
      <rPr>
        <sz val="9"/>
        <color theme="1"/>
        <rFont val="Times New Roman"/>
        <family val="1"/>
        <charset val="204"/>
      </rPr>
      <t>ТП75 Т1</t>
    </r>
    <r>
      <rPr>
        <b/>
        <sz val="9"/>
        <color theme="1"/>
        <rFont val="Times New Roman"/>
        <family val="1"/>
        <charset val="204"/>
      </rPr>
      <t xml:space="preserve">, ТП79, ТП62, ТП63, ТП64, ТП70, ТП71, </t>
    </r>
    <r>
      <rPr>
        <sz val="9"/>
        <color theme="1"/>
        <rFont val="Times New Roman"/>
        <family val="1"/>
        <charset val="204"/>
      </rPr>
      <t>ТП97Т1, ТП61Т1</t>
    </r>
  </si>
  <si>
    <t>Акт №58 от 09.11.2018</t>
  </si>
  <si>
    <t>ТП20-ТП18</t>
  </si>
  <si>
    <t>05:45 2018.11.08</t>
  </si>
  <si>
    <t>08:45 2018.11.08</t>
  </si>
  <si>
    <t>ТП20Т1, ТП18Т1, ТП278Т2</t>
  </si>
  <si>
    <t>Акт №59 от 09.11.2018</t>
  </si>
  <si>
    <t>21:00 2018.11.13</t>
  </si>
  <si>
    <t>10:00 2018.11.14</t>
  </si>
  <si>
    <t>ТП167, ТП168, ТП170, ТП169, ТП166, ТП585 Т2, ТПСады РМ, КТП Рокоссов.25</t>
  </si>
  <si>
    <t>Акт №60 от 15.11.2018</t>
  </si>
  <si>
    <t>ТП329-ТП342</t>
  </si>
  <si>
    <t>00:10 2018.11.19</t>
  </si>
  <si>
    <t>01:10 2018.11.19</t>
  </si>
  <si>
    <t>ТП329,ТП342</t>
  </si>
  <si>
    <t>Акт №61 от 20.11.2018</t>
  </si>
  <si>
    <t>12:55 2018.11.22</t>
  </si>
  <si>
    <t>13:45 2018.11.22</t>
  </si>
  <si>
    <t>Акт №62 от 26.11.2018</t>
  </si>
  <si>
    <t>РП14ф.1406-ТП26</t>
  </si>
  <si>
    <t>13:15 2018.11.22</t>
  </si>
  <si>
    <t>15:02 2018.11.22</t>
  </si>
  <si>
    <r>
      <t xml:space="preserve">ТП26, ТП21, ТП33, ТП94, </t>
    </r>
    <r>
      <rPr>
        <sz val="9"/>
        <color theme="1"/>
        <rFont val="Times New Roman"/>
        <family val="1"/>
        <charset val="204"/>
      </rPr>
      <t>ТП2Т1</t>
    </r>
    <r>
      <rPr>
        <b/>
        <sz val="9"/>
        <color theme="1"/>
        <rFont val="Times New Roman"/>
        <family val="1"/>
        <charset val="204"/>
      </rPr>
      <t>, ТП22, ТПБлиц</t>
    </r>
  </si>
  <si>
    <t>Акт №63 от 23.11.2018</t>
  </si>
  <si>
    <t>РП12-ТП338</t>
  </si>
  <si>
    <t>12:55 2018.11.23</t>
  </si>
  <si>
    <t>Акт №64 от 27.11.2018</t>
  </si>
  <si>
    <t>ТП333-ТП335</t>
  </si>
  <si>
    <t>21:57 2018.11.23</t>
  </si>
  <si>
    <t>23:20 2018.11.22</t>
  </si>
  <si>
    <t>ТП332Т1, ТП334, ТП333Т2, ТП335, ТП336,ТП337Т2,ТП312Т1</t>
  </si>
  <si>
    <t>Акт №65 от 28.11.2018</t>
  </si>
  <si>
    <t>ТП-115-ТП144-ТП185</t>
  </si>
  <si>
    <t>04:30 2018.12.02</t>
  </si>
  <si>
    <t>09:40 2018.12.02</t>
  </si>
  <si>
    <t>ТП115,ТП114, ТП120,ТП183, ТП184, ТП185</t>
  </si>
  <si>
    <t>Акт №66 от 03.12.2018</t>
  </si>
  <si>
    <t>3.4.13.2</t>
  </si>
  <si>
    <t>ТП166-ТП163</t>
  </si>
  <si>
    <t>16:05 2018.12.08</t>
  </si>
  <si>
    <t>17:20 2018.12.08</t>
  </si>
  <si>
    <t>Акт №67 от 09.12.2018</t>
  </si>
  <si>
    <t>10:15 2018.12.11</t>
  </si>
  <si>
    <t>10:45 2018.12.11</t>
  </si>
  <si>
    <t>Акт №68 от 15.12.2018</t>
  </si>
  <si>
    <t>09:20 2018.12.27</t>
  </si>
  <si>
    <t>10:00 2018.12.27</t>
  </si>
  <si>
    <t>ТП81, ТП172,Тпдормашина, ТППорт</t>
  </si>
  <si>
    <t>Акт №69 от 27.12.2018</t>
  </si>
  <si>
    <t>ТП4Вымпел-ТП381</t>
  </si>
  <si>
    <t>08:30 2018.12.31</t>
  </si>
  <si>
    <t>Акт №70 от 09.01.2019</t>
  </si>
  <si>
    <t>И</t>
  </si>
  <si>
    <t>(Образец)</t>
  </si>
  <si>
    <t>Форма 8.2.  Расчет индикативного показателя уровня надежности оказываемых услуг организацией по управлению единой национальной (общероссийской) электрической сетью на основе объема недоотпущенной электроэнергии вследствие полного (частичного) ограничения электроснабжения потребителей</t>
  </si>
  <si>
    <t>Наименование сетевой организации</t>
  </si>
  <si>
    <t>№
п/п</t>
  </si>
  <si>
    <t>Наименование составляющей показателя</t>
  </si>
  <si>
    <t>Метод определения</t>
  </si>
  <si>
    <r>
      <t>Объем недоотпущенной электроэнергии (П</t>
    </r>
    <r>
      <rPr>
        <vertAlign val="subscript"/>
        <sz val="11"/>
        <rFont val="Times New Roman"/>
        <family val="1"/>
        <charset val="204"/>
      </rPr>
      <t>енэс</t>
    </r>
    <r>
      <rPr>
        <sz val="11"/>
        <rFont val="Times New Roman"/>
        <family val="1"/>
        <charset val="204"/>
      </rPr>
      <t>), МВт*час</t>
    </r>
  </si>
  <si>
    <t>Сумма произведений по столбцу 9 
и столбцу 22 Формы 8.1
(∑ столбец 9 * столбец 22)</t>
  </si>
  <si>
    <t>МВт*час</t>
  </si>
  <si>
    <t>начальник ОДС</t>
  </si>
  <si>
    <t>С.В. Баранов</t>
  </si>
  <si>
    <t>Должность</t>
  </si>
  <si>
    <t>Ф.И.О.</t>
  </si>
  <si>
    <t>Подпись</t>
  </si>
  <si>
    <t>Форма 8.3. Расчет индикативного показателя уровня надежности оказываемых услуг для территориальных сетевых организаций и организаций по управлению единой национальной (общероссийской) электрической сетью, чей долгосрочный период регулирования начался после 2018 года</t>
  </si>
  <si>
    <t>Максимальное за расчетный период регулирования число точек поставки сетевой организации, шт., в том числе
в разбивке по уровням напряжения:</t>
  </si>
  <si>
    <t>В соответствии с заключенными договорами 
по передаче электрической энергии</t>
  </si>
  <si>
    <t>1.1</t>
  </si>
  <si>
    <t>ВН (110 кВ и выше), шт.</t>
  </si>
  <si>
    <t>1.2</t>
  </si>
  <si>
    <t>СН-1 (35 кВ), шт.</t>
  </si>
  <si>
    <t>1.3</t>
  </si>
  <si>
    <t>СН-2 (6 - 20 кВ), шт.</t>
  </si>
  <si>
    <t>1.4</t>
  </si>
  <si>
    <t>НН (до 1 кВ), шт.</t>
  </si>
  <si>
    <t>2</t>
  </si>
  <si>
    <r>
      <t>Средняя продолжительность прекращения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час.</t>
    </r>
  </si>
  <si>
    <t>сумма произведений по столбцу 9 и столбцу 13 
Формы 8.1, деленная на значение пункта 1 
Формы 8.3
((∑ столбец 9 * столбец 13) / пункт 1 Формы 8.3)
При этом учитываются только те события, по которым значения в столбце 8 равны "В", а в столбце 27 равны 1</t>
  </si>
  <si>
    <t>3</t>
  </si>
  <si>
    <r>
      <t>Средняя частота 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</si>
  <si>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сумма по столбцу 13 Формы 8.1 и деленная на значение пункта 1 Формы 8.3
(∑ столбец 13 Формы 8.1 / пункт 1 Формы 8.3)
При этом учитываются только те события, по которым значения в столбце 8 равны "В", а в столбце 27 равны 1</t>
  </si>
  <si>
    <t>4</t>
  </si>
  <si>
    <r>
      <t>Средняя продолжительность прекращения передачи электрической энергии при проведении ремонтных работ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час.</t>
    </r>
  </si>
  <si>
    <t>сумма произведений по столбцу 9 и столбцу 13 Формы 8.1, деленная на значение пункта 1
Формы 8.3
((∑ столбец 9 * столбец 13) / пункт 1 Формы 8.3)
При этом учитываются только те события, по которым значения в столбце 8 равны "П"</t>
  </si>
  <si>
    <t>5</t>
  </si>
  <si>
    <r>
      <t>Средняя частота прекращений передачи электрической энергии при проведении ремонтных работ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</si>
  <si>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сумма по столбцу 13 Формы 8.1 и деленная
на значение пункта 1 Формы 8.3
(∑ столбец 13 Формы 8.1 / пункт 1 Формы 8.3)
При этом учитываются только те события, по которым значения в столбце 8 равны "П"</t>
  </si>
  <si>
    <t>ИТОГО по всем прекращениям передачи электрической энергии за отчетный период:</t>
  </si>
  <si>
    <t>по ограничениям, связанным с проведением ремонтных работ</t>
  </si>
  <si>
    <t>по аварийным ограничениям</t>
  </si>
  <si>
    <t>А</t>
  </si>
  <si>
    <t>по внерегламентным отключениям</t>
  </si>
  <si>
    <t>по внерегламентным отключениям, 
учитываемым при расчете показателей надежности, в том числе индикативных показателей надежности</t>
  </si>
  <si>
    <t>В1</t>
  </si>
  <si>
    <t>_____1_Если восстановление режима потребления электрической энергии потребителей услуг в рамках одного прекращения передачи электрической энергии происходило в разное время, то форма заполняется отдельно по каждому такому восстановлению.</t>
  </si>
  <si>
    <t xml:space="preserve">С.В. Баранов </t>
  </si>
</sst>
</file>

<file path=xl/styles.xml><?xml version="1.0" encoding="utf-8"?>
<styleSheet xmlns="http://schemas.openxmlformats.org/spreadsheetml/2006/main">
  <numFmts count="1">
    <numFmt numFmtId="164" formatCode="0.0000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8"/>
      <color theme="1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Arial Narrow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4"/>
      <color theme="1"/>
      <name val="Times New Roman"/>
      <family val="2"/>
      <charset val="204"/>
    </font>
    <font>
      <sz val="1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9">
    <xf numFmtId="0" fontId="0" fillId="0" borderId="0"/>
    <xf numFmtId="0" fontId="15" fillId="0" borderId="0"/>
    <xf numFmtId="0" fontId="15" fillId="0" borderId="0"/>
    <xf numFmtId="0" fontId="2" fillId="2" borderId="0" applyNumberFormat="0" applyBorder="0" applyAlignment="0" applyProtection="0"/>
    <xf numFmtId="0" fontId="16" fillId="0" borderId="0"/>
    <xf numFmtId="0" fontId="17" fillId="0" borderId="0"/>
    <xf numFmtId="0" fontId="18" fillId="0" borderId="0"/>
    <xf numFmtId="0" fontId="15" fillId="0" borderId="0"/>
    <xf numFmtId="0" fontId="15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</cellStyleXfs>
  <cellXfs count="192">
    <xf numFmtId="0" fontId="0" fillId="0" borderId="0" xfId="0"/>
    <xf numFmtId="0" fontId="4" fillId="0" borderId="0" xfId="0" applyFont="1" applyFill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 applyProtection="1">
      <alignment vertical="top"/>
      <protection locked="0"/>
    </xf>
    <xf numFmtId="49" fontId="0" fillId="0" borderId="0" xfId="0" applyNumberFormat="1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7" fillId="0" borderId="13" xfId="0" applyFont="1" applyFill="1" applyBorder="1" applyAlignment="1">
      <alignment horizontal="center" vertical="center" textRotation="90" wrapText="1"/>
    </xf>
    <xf numFmtId="0" fontId="8" fillId="0" borderId="23" xfId="0" applyFont="1" applyFill="1" applyBorder="1" applyAlignment="1">
      <alignment horizontal="right" vertical="top" wrapText="1"/>
    </xf>
    <xf numFmtId="49" fontId="8" fillId="0" borderId="23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right"/>
    </xf>
    <xf numFmtId="0" fontId="9" fillId="0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49" fontId="10" fillId="3" borderId="23" xfId="0" applyNumberFormat="1" applyFont="1" applyFill="1" applyBorder="1" applyAlignment="1">
      <alignment horizontal="center" vertical="center" wrapText="1"/>
    </xf>
    <xf numFmtId="2" fontId="10" fillId="0" borderId="23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3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2" fontId="9" fillId="0" borderId="23" xfId="0" applyNumberFormat="1" applyFont="1" applyFill="1" applyBorder="1" applyAlignment="1">
      <alignment horizontal="center" vertical="center" wrapText="1"/>
    </xf>
    <xf numFmtId="2" fontId="10" fillId="3" borderId="23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/>
    <xf numFmtId="0" fontId="11" fillId="3" borderId="23" xfId="0" applyFont="1" applyFill="1" applyBorder="1" applyAlignment="1">
      <alignment horizontal="center" vertical="center" wrapText="1"/>
    </xf>
    <xf numFmtId="49" fontId="9" fillId="3" borderId="2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/>
    <xf numFmtId="0" fontId="20" fillId="0" borderId="0" xfId="6" applyFont="1" applyBorder="1" applyAlignment="1">
      <alignment horizontal="left"/>
    </xf>
    <xf numFmtId="0" fontId="20" fillId="0" borderId="0" xfId="6" applyFont="1" applyBorder="1" applyAlignment="1">
      <alignment horizontal="right"/>
    </xf>
    <xf numFmtId="0" fontId="23" fillId="0" borderId="0" xfId="6" applyFont="1" applyBorder="1" applyAlignment="1">
      <alignment horizontal="left"/>
    </xf>
    <xf numFmtId="0" fontId="23" fillId="0" borderId="0" xfId="6" applyFont="1" applyBorder="1" applyAlignment="1">
      <alignment horizontal="center" vertical="center" wrapText="1"/>
    </xf>
    <xf numFmtId="49" fontId="23" fillId="0" borderId="27" xfId="6" applyNumberFormat="1" applyFont="1" applyBorder="1" applyAlignment="1">
      <alignment horizontal="left" vertical="top"/>
    </xf>
    <xf numFmtId="0" fontId="23" fillId="0" borderId="0" xfId="6" applyFont="1" applyBorder="1" applyAlignment="1">
      <alignment horizontal="left" vertical="top"/>
    </xf>
    <xf numFmtId="49" fontId="23" fillId="0" borderId="29" xfId="6" applyNumberFormat="1" applyFont="1" applyBorder="1" applyAlignment="1">
      <alignment horizontal="left" vertical="top"/>
    </xf>
    <xf numFmtId="0" fontId="23" fillId="4" borderId="30" xfId="6" applyFont="1" applyFill="1" applyBorder="1" applyAlignment="1">
      <alignment vertical="top"/>
    </xf>
    <xf numFmtId="0" fontId="22" fillId="0" borderId="0" xfId="6" applyFont="1" applyBorder="1" applyAlignment="1">
      <alignment horizontal="left" vertical="top"/>
    </xf>
    <xf numFmtId="0" fontId="23" fillId="0" borderId="0" xfId="6" applyFont="1" applyBorder="1" applyAlignment="1">
      <alignment vertical="top"/>
    </xf>
    <xf numFmtId="0" fontId="23" fillId="0" borderId="0" xfId="6" applyFont="1" applyBorder="1" applyAlignment="1">
      <alignment horizontal="center" vertical="center"/>
    </xf>
    <xf numFmtId="49" fontId="23" fillId="0" borderId="0" xfId="6" applyNumberFormat="1" applyFont="1" applyBorder="1" applyAlignment="1">
      <alignment horizontal="left" vertical="center"/>
    </xf>
    <xf numFmtId="0" fontId="23" fillId="0" borderId="0" xfId="6" applyFont="1" applyFill="1" applyBorder="1" applyAlignment="1">
      <alignment horizontal="left" vertical="center" wrapText="1"/>
    </xf>
    <xf numFmtId="0" fontId="23" fillId="0" borderId="0" xfId="6" applyFont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4" fillId="0" borderId="27" xfId="0" applyFont="1" applyFill="1" applyBorder="1"/>
    <xf numFmtId="0" fontId="4" fillId="0" borderId="2" xfId="0" applyFont="1" applyFill="1" applyBorder="1"/>
    <xf numFmtId="0" fontId="4" fillId="0" borderId="32" xfId="0" applyFont="1" applyFill="1" applyBorder="1"/>
    <xf numFmtId="0" fontId="4" fillId="0" borderId="33" xfId="0" applyFont="1" applyFill="1" applyBorder="1"/>
    <xf numFmtId="0" fontId="4" fillId="0" borderId="31" xfId="0" applyFont="1" applyFill="1" applyBorder="1"/>
    <xf numFmtId="2" fontId="4" fillId="0" borderId="31" xfId="0" applyNumberFormat="1" applyFont="1" applyFill="1" applyBorder="1"/>
    <xf numFmtId="0" fontId="4" fillId="0" borderId="34" xfId="0" applyFont="1" applyFill="1" applyBorder="1"/>
    <xf numFmtId="0" fontId="4" fillId="0" borderId="35" xfId="0" applyFont="1" applyFill="1" applyBorder="1"/>
    <xf numFmtId="1" fontId="4" fillId="0" borderId="31" xfId="0" applyNumberFormat="1" applyFont="1" applyFill="1" applyBorder="1"/>
    <xf numFmtId="0" fontId="4" fillId="0" borderId="29" xfId="0" applyFont="1" applyFill="1" applyBorder="1"/>
    <xf numFmtId="0" fontId="4" fillId="0" borderId="1" xfId="0" applyFont="1" applyFill="1" applyBorder="1"/>
    <xf numFmtId="0" fontId="4" fillId="0" borderId="30" xfId="0" applyFont="1" applyFill="1" applyBorder="1"/>
    <xf numFmtId="49" fontId="4" fillId="0" borderId="0" xfId="0" applyNumberFormat="1" applyFont="1" applyFill="1" applyBorder="1"/>
    <xf numFmtId="49" fontId="4" fillId="0" borderId="1" xfId="0" applyNumberFormat="1" applyFont="1" applyFill="1" applyBorder="1"/>
    <xf numFmtId="49" fontId="4" fillId="0" borderId="31" xfId="0" applyNumberFormat="1" applyFont="1" applyFill="1" applyBorder="1"/>
    <xf numFmtId="0" fontId="26" fillId="0" borderId="3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8" fillId="0" borderId="24" xfId="0" applyFont="1" applyFill="1" applyBorder="1"/>
    <xf numFmtId="0" fontId="28" fillId="0" borderId="25" xfId="0" applyFont="1" applyFill="1" applyBorder="1"/>
    <xf numFmtId="0" fontId="28" fillId="0" borderId="26" xfId="0" applyFont="1" applyFill="1" applyBorder="1"/>
    <xf numFmtId="0" fontId="5" fillId="0" borderId="32" xfId="0" applyFont="1" applyFill="1" applyBorder="1"/>
    <xf numFmtId="0" fontId="5" fillId="0" borderId="0" xfId="0" applyFont="1" applyFill="1" applyBorder="1"/>
    <xf numFmtId="0" fontId="5" fillId="0" borderId="33" xfId="0" applyFont="1" applyFill="1" applyBorder="1"/>
    <xf numFmtId="0" fontId="5" fillId="0" borderId="24" xfId="0" applyFont="1" applyFill="1" applyBorder="1"/>
    <xf numFmtId="0" fontId="5" fillId="0" borderId="25" xfId="0" applyFont="1" applyFill="1" applyBorder="1"/>
    <xf numFmtId="0" fontId="5" fillId="0" borderId="26" xfId="0" applyFont="1" applyFill="1" applyBorder="1"/>
    <xf numFmtId="2" fontId="4" fillId="0" borderId="35" xfId="0" applyNumberFormat="1" applyFont="1" applyFill="1" applyBorder="1"/>
    <xf numFmtId="1" fontId="4" fillId="0" borderId="34" xfId="0" applyNumberFormat="1" applyFont="1" applyFill="1" applyBorder="1"/>
    <xf numFmtId="1" fontId="4" fillId="0" borderId="35" xfId="0" applyNumberFormat="1" applyFont="1" applyFill="1" applyBorder="1"/>
    <xf numFmtId="0" fontId="26" fillId="0" borderId="34" xfId="0" applyFont="1" applyFill="1" applyBorder="1" applyAlignment="1">
      <alignment vertical="top"/>
    </xf>
    <xf numFmtId="0" fontId="26" fillId="0" borderId="35" xfId="0" applyFont="1" applyFill="1" applyBorder="1" applyAlignment="1">
      <alignment vertical="top"/>
    </xf>
    <xf numFmtId="0" fontId="27" fillId="0" borderId="0" xfId="0" applyFont="1" applyAlignment="1"/>
    <xf numFmtId="0" fontId="0" fillId="0" borderId="1" xfId="0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textRotation="90" wrapText="1"/>
    </xf>
    <xf numFmtId="0" fontId="0" fillId="0" borderId="13" xfId="0" applyFont="1" applyFill="1" applyBorder="1" applyAlignment="1">
      <alignment horizontal="center" vertical="center" textRotation="90" wrapText="1"/>
    </xf>
    <xf numFmtId="0" fontId="0" fillId="0" borderId="20" xfId="0" applyFont="1" applyFill="1" applyBorder="1" applyAlignment="1">
      <alignment horizontal="center" vertical="center" textRotation="90" wrapText="1"/>
    </xf>
    <xf numFmtId="0" fontId="0" fillId="0" borderId="7" xfId="0" applyFont="1" applyFill="1" applyBorder="1" applyAlignment="1">
      <alignment horizontal="center" vertical="center" textRotation="90" wrapText="1"/>
    </xf>
    <xf numFmtId="0" fontId="0" fillId="0" borderId="14" xfId="0" applyFont="1" applyFill="1" applyBorder="1" applyAlignment="1">
      <alignment horizontal="center" vertical="center" textRotation="90" wrapText="1"/>
    </xf>
    <xf numFmtId="0" fontId="0" fillId="0" borderId="21" xfId="0" applyFont="1" applyFill="1" applyBorder="1" applyAlignment="1">
      <alignment horizontal="center" vertical="center" textRotation="90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textRotation="90" wrapText="1"/>
    </xf>
    <xf numFmtId="0" fontId="0" fillId="0" borderId="15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 vertical="center" textRotation="90" wrapText="1"/>
    </xf>
    <xf numFmtId="0" fontId="0" fillId="0" borderId="19" xfId="0" applyFont="1" applyFill="1" applyBorder="1" applyAlignment="1">
      <alignment horizontal="center" vertical="center" textRotation="90" wrapText="1"/>
    </xf>
    <xf numFmtId="0" fontId="0" fillId="0" borderId="22" xfId="0" applyFont="1" applyFill="1" applyBorder="1" applyAlignment="1">
      <alignment horizontal="center" vertical="center" textRotation="90" wrapText="1"/>
    </xf>
    <xf numFmtId="49" fontId="0" fillId="0" borderId="7" xfId="0" applyNumberFormat="1" applyFont="1" applyFill="1" applyBorder="1" applyAlignment="1">
      <alignment horizontal="center" vertical="center" textRotation="90" wrapText="1"/>
    </xf>
    <xf numFmtId="49" fontId="0" fillId="0" borderId="14" xfId="0" applyNumberFormat="1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5" fillId="0" borderId="3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22" fillId="0" borderId="0" xfId="6" applyFont="1" applyBorder="1" applyAlignment="1">
      <alignment horizontal="center" vertical="top"/>
    </xf>
    <xf numFmtId="0" fontId="23" fillId="0" borderId="27" xfId="6" applyFont="1" applyBorder="1" applyAlignment="1">
      <alignment horizontal="center" vertical="top"/>
    </xf>
    <xf numFmtId="0" fontId="23" fillId="0" borderId="2" xfId="6" applyFont="1" applyBorder="1" applyAlignment="1">
      <alignment horizontal="center" vertical="top"/>
    </xf>
    <xf numFmtId="0" fontId="23" fillId="0" borderId="28" xfId="6" applyFont="1" applyBorder="1" applyAlignment="1">
      <alignment horizontal="center" vertical="top"/>
    </xf>
    <xf numFmtId="0" fontId="23" fillId="0" borderId="29" xfId="6" applyFont="1" applyBorder="1" applyAlignment="1">
      <alignment horizontal="center" vertical="top"/>
    </xf>
    <xf numFmtId="0" fontId="23" fillId="0" borderId="1" xfId="6" applyFont="1" applyBorder="1" applyAlignment="1">
      <alignment horizontal="center" vertical="top"/>
    </xf>
    <xf numFmtId="0" fontId="23" fillId="0" borderId="30" xfId="6" applyFont="1" applyBorder="1" applyAlignment="1">
      <alignment horizontal="center" vertical="top"/>
    </xf>
    <xf numFmtId="0" fontId="23" fillId="0" borderId="2" xfId="6" applyFont="1" applyFill="1" applyBorder="1" applyAlignment="1">
      <alignment horizontal="left" vertical="top" wrapText="1"/>
    </xf>
    <xf numFmtId="0" fontId="23" fillId="0" borderId="28" xfId="6" applyFont="1" applyFill="1" applyBorder="1" applyAlignment="1">
      <alignment horizontal="left" vertical="top" wrapText="1"/>
    </xf>
    <xf numFmtId="0" fontId="23" fillId="0" borderId="1" xfId="6" applyFont="1" applyFill="1" applyBorder="1" applyAlignment="1">
      <alignment horizontal="left" vertical="top" wrapText="1"/>
    </xf>
    <xf numFmtId="0" fontId="23" fillId="0" borderId="30" xfId="6" applyFont="1" applyFill="1" applyBorder="1" applyAlignment="1">
      <alignment horizontal="left" vertical="top" wrapText="1"/>
    </xf>
    <xf numFmtId="0" fontId="23" fillId="0" borderId="27" xfId="6" applyFont="1" applyBorder="1" applyAlignment="1">
      <alignment horizontal="center" vertical="top" wrapText="1"/>
    </xf>
    <xf numFmtId="0" fontId="23" fillId="0" borderId="2" xfId="6" applyFont="1" applyBorder="1" applyAlignment="1">
      <alignment horizontal="center" vertical="top" wrapText="1"/>
    </xf>
    <xf numFmtId="0" fontId="23" fillId="0" borderId="28" xfId="6" applyFont="1" applyBorder="1" applyAlignment="1">
      <alignment horizontal="center" vertical="top" wrapText="1"/>
    </xf>
    <xf numFmtId="0" fontId="25" fillId="4" borderId="29" xfId="6" applyFont="1" applyFill="1" applyBorder="1" applyAlignment="1">
      <alignment horizontal="right" vertical="top"/>
    </xf>
    <xf numFmtId="0" fontId="25" fillId="4" borderId="1" xfId="6" applyFont="1" applyFill="1" applyBorder="1" applyAlignment="1">
      <alignment horizontal="right" vertical="top"/>
    </xf>
    <xf numFmtId="0" fontId="23" fillId="4" borderId="1" xfId="6" applyFont="1" applyFill="1" applyBorder="1" applyAlignment="1">
      <alignment horizontal="left" vertical="top"/>
    </xf>
    <xf numFmtId="0" fontId="20" fillId="0" borderId="1" xfId="6" applyFont="1" applyBorder="1" applyAlignment="1">
      <alignment horizontal="center"/>
    </xf>
    <xf numFmtId="0" fontId="20" fillId="0" borderId="0" xfId="6" applyFont="1" applyBorder="1" applyAlignment="1">
      <alignment horizontal="center" wrapText="1"/>
    </xf>
    <xf numFmtId="0" fontId="21" fillId="0" borderId="1" xfId="6" applyFont="1" applyBorder="1" applyAlignment="1">
      <alignment horizontal="center"/>
    </xf>
    <xf numFmtId="0" fontId="23" fillId="0" borderId="24" xfId="6" applyFont="1" applyBorder="1" applyAlignment="1">
      <alignment horizontal="center" vertical="center" wrapText="1"/>
    </xf>
    <xf numFmtId="0" fontId="23" fillId="0" borderId="25" xfId="6" applyFont="1" applyBorder="1" applyAlignment="1">
      <alignment horizontal="center" vertical="center" wrapText="1"/>
    </xf>
    <xf numFmtId="0" fontId="23" fillId="0" borderId="26" xfId="6" applyFont="1" applyBorder="1" applyAlignment="1">
      <alignment horizontal="center" vertical="center" wrapText="1"/>
    </xf>
    <xf numFmtId="0" fontId="25" fillId="4" borderId="29" xfId="6" applyFont="1" applyFill="1" applyBorder="1" applyAlignment="1">
      <alignment horizontal="center" vertical="top"/>
    </xf>
    <xf numFmtId="0" fontId="25" fillId="4" borderId="1" xfId="6" applyFont="1" applyFill="1" applyBorder="1" applyAlignment="1">
      <alignment horizontal="center" vertical="top"/>
    </xf>
    <xf numFmtId="0" fontId="25" fillId="4" borderId="30" xfId="6" applyFont="1" applyFill="1" applyBorder="1" applyAlignment="1">
      <alignment horizontal="center" vertical="top"/>
    </xf>
    <xf numFmtId="0" fontId="23" fillId="0" borderId="27" xfId="6" applyFont="1" applyFill="1" applyBorder="1" applyAlignment="1">
      <alignment horizontal="center" vertical="center" wrapText="1"/>
    </xf>
    <xf numFmtId="0" fontId="23" fillId="0" borderId="2" xfId="6" applyFont="1" applyFill="1" applyBorder="1" applyAlignment="1">
      <alignment horizontal="center" vertical="center" wrapText="1"/>
    </xf>
    <xf numFmtId="0" fontId="23" fillId="0" borderId="28" xfId="6" applyFont="1" applyFill="1" applyBorder="1" applyAlignment="1">
      <alignment horizontal="center" vertical="center" wrapText="1"/>
    </xf>
    <xf numFmtId="0" fontId="23" fillId="0" borderId="29" xfId="6" applyFont="1" applyFill="1" applyBorder="1" applyAlignment="1">
      <alignment horizontal="center" vertical="center" wrapText="1"/>
    </xf>
    <xf numFmtId="0" fontId="23" fillId="0" borderId="1" xfId="6" applyFont="1" applyFill="1" applyBorder="1" applyAlignment="1">
      <alignment horizontal="center" vertical="center" wrapText="1"/>
    </xf>
    <xf numFmtId="0" fontId="23" fillId="0" borderId="30" xfId="6" applyFont="1" applyFill="1" applyBorder="1" applyAlignment="1">
      <alignment horizontal="center" vertical="center" wrapText="1"/>
    </xf>
    <xf numFmtId="49" fontId="23" fillId="0" borderId="27" xfId="6" applyNumberFormat="1" applyFont="1" applyBorder="1" applyAlignment="1">
      <alignment horizontal="center" vertical="center"/>
    </xf>
    <xf numFmtId="49" fontId="23" fillId="0" borderId="2" xfId="6" applyNumberFormat="1" applyFont="1" applyBorder="1" applyAlignment="1">
      <alignment horizontal="center" vertical="center"/>
    </xf>
    <xf numFmtId="49" fontId="23" fillId="0" borderId="28" xfId="6" applyNumberFormat="1" applyFont="1" applyBorder="1" applyAlignment="1">
      <alignment horizontal="center" vertical="center"/>
    </xf>
    <xf numFmtId="49" fontId="23" fillId="0" borderId="29" xfId="6" applyNumberFormat="1" applyFont="1" applyBorder="1" applyAlignment="1">
      <alignment horizontal="center" vertical="center"/>
    </xf>
    <xf numFmtId="49" fontId="23" fillId="0" borderId="1" xfId="6" applyNumberFormat="1" applyFont="1" applyBorder="1" applyAlignment="1">
      <alignment horizontal="center" vertical="center"/>
    </xf>
    <xf numFmtId="49" fontId="23" fillId="0" borderId="30" xfId="6" applyNumberFormat="1" applyFont="1" applyBorder="1" applyAlignment="1">
      <alignment horizontal="center" vertical="center"/>
    </xf>
    <xf numFmtId="0" fontId="22" fillId="0" borderId="2" xfId="6" applyFont="1" applyBorder="1" applyAlignment="1">
      <alignment horizontal="center" vertical="top"/>
    </xf>
    <xf numFmtId="0" fontId="20" fillId="0" borderId="1" xfId="6" applyFont="1" applyFill="1" applyBorder="1" applyAlignment="1">
      <alignment horizontal="center"/>
    </xf>
    <xf numFmtId="0" fontId="23" fillId="0" borderId="0" xfId="6" applyFont="1" applyBorder="1" applyAlignment="1">
      <alignment horizontal="center" vertical="top"/>
    </xf>
    <xf numFmtId="0" fontId="25" fillId="5" borderId="29" xfId="6" applyFont="1" applyFill="1" applyBorder="1" applyAlignment="1">
      <alignment horizontal="center" vertical="top"/>
    </xf>
    <xf numFmtId="0" fontId="25" fillId="5" borderId="1" xfId="6" applyFont="1" applyFill="1" applyBorder="1" applyAlignment="1">
      <alignment horizontal="center" vertical="top"/>
    </xf>
    <xf numFmtId="0" fontId="25" fillId="5" borderId="30" xfId="6" applyFont="1" applyFill="1" applyBorder="1" applyAlignment="1">
      <alignment horizontal="center" vertical="top"/>
    </xf>
    <xf numFmtId="164" fontId="25" fillId="4" borderId="29" xfId="6" applyNumberFormat="1" applyFont="1" applyFill="1" applyBorder="1" applyAlignment="1">
      <alignment horizontal="center" vertical="top"/>
    </xf>
    <xf numFmtId="164" fontId="25" fillId="4" borderId="1" xfId="6" applyNumberFormat="1" applyFont="1" applyFill="1" applyBorder="1" applyAlignment="1">
      <alignment horizontal="center" vertical="top"/>
    </xf>
    <xf numFmtId="164" fontId="25" fillId="4" borderId="30" xfId="6" applyNumberFormat="1" applyFont="1" applyFill="1" applyBorder="1" applyAlignment="1">
      <alignment horizontal="center" vertical="top"/>
    </xf>
    <xf numFmtId="49" fontId="23" fillId="0" borderId="27" xfId="6" applyNumberFormat="1" applyFont="1" applyBorder="1" applyAlignment="1">
      <alignment horizontal="center" vertical="center" wrapText="1"/>
    </xf>
    <xf numFmtId="49" fontId="23" fillId="0" borderId="2" xfId="6" applyNumberFormat="1" applyFont="1" applyBorder="1" applyAlignment="1">
      <alignment horizontal="center" vertical="center" wrapText="1"/>
    </xf>
    <xf numFmtId="49" fontId="23" fillId="0" borderId="28" xfId="6" applyNumberFormat="1" applyFont="1" applyBorder="1" applyAlignment="1">
      <alignment horizontal="center" vertical="center" wrapText="1"/>
    </xf>
    <xf numFmtId="49" fontId="23" fillId="0" borderId="29" xfId="6" applyNumberFormat="1" applyFont="1" applyBorder="1" applyAlignment="1">
      <alignment horizontal="center" vertical="center" wrapText="1"/>
    </xf>
    <xf numFmtId="49" fontId="23" fillId="0" borderId="1" xfId="6" applyNumberFormat="1" applyFont="1" applyBorder="1" applyAlignment="1">
      <alignment horizontal="center" vertical="center" wrapText="1"/>
    </xf>
    <xf numFmtId="49" fontId="23" fillId="0" borderId="30" xfId="6" applyNumberFormat="1" applyFont="1" applyBorder="1" applyAlignment="1">
      <alignment horizontal="center" vertical="center" wrapText="1"/>
    </xf>
    <xf numFmtId="0" fontId="23" fillId="0" borderId="27" xfId="6" applyFont="1" applyBorder="1" applyAlignment="1">
      <alignment horizontal="center" vertical="center" wrapText="1"/>
    </xf>
    <xf numFmtId="0" fontId="23" fillId="0" borderId="2" xfId="6" applyFont="1" applyBorder="1" applyAlignment="1">
      <alignment horizontal="center" vertical="center" wrapText="1"/>
    </xf>
    <xf numFmtId="0" fontId="23" fillId="0" borderId="28" xfId="6" applyFont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/>
    </xf>
  </cellXfs>
  <cellStyles count="229">
    <cellStyle name="Excel Built-in Normal 1" xfId="1"/>
    <cellStyle name="TableStyleLight1" xfId="2"/>
    <cellStyle name="Нейтральный 2" xfId="3"/>
    <cellStyle name="Обычный" xfId="0" builtinId="0"/>
    <cellStyle name="Обычный 10" xfId="4"/>
    <cellStyle name="Обычный 11" xfId="5"/>
    <cellStyle name="Обычный 2" xfId="6"/>
    <cellStyle name="Обычный 2 2" xfId="7"/>
    <cellStyle name="Обычный 2 3" xfId="8"/>
    <cellStyle name="Обычный 2 4" xfId="9"/>
    <cellStyle name="Обычный 3" xfId="10"/>
    <cellStyle name="Обычный 4" xfId="11"/>
    <cellStyle name="Обычный 4 10" xfId="12"/>
    <cellStyle name="Обычный 4 10 2" xfId="13"/>
    <cellStyle name="Обычный 4 11" xfId="14"/>
    <cellStyle name="Обычный 4 12" xfId="15"/>
    <cellStyle name="Обычный 4 13" xfId="16"/>
    <cellStyle name="Обычный 4 2" xfId="17"/>
    <cellStyle name="Обычный 4 2 10" xfId="18"/>
    <cellStyle name="Обычный 4 2 11" xfId="19"/>
    <cellStyle name="Обычный 4 2 12" xfId="20"/>
    <cellStyle name="Обычный 4 2 2" xfId="21"/>
    <cellStyle name="Обычный 4 2 2 2" xfId="22"/>
    <cellStyle name="Обычный 4 2 2 2 2" xfId="23"/>
    <cellStyle name="Обычный 4 2 2 2 2 2" xfId="24"/>
    <cellStyle name="Обычный 4 2 2 2 3" xfId="25"/>
    <cellStyle name="Обычный 4 2 2 2 3 2" xfId="26"/>
    <cellStyle name="Обычный 4 2 2 2 4" xfId="27"/>
    <cellStyle name="Обычный 4 2 2 2 4 2" xfId="28"/>
    <cellStyle name="Обычный 4 2 2 2 5" xfId="29"/>
    <cellStyle name="Обычный 4 2 2 3" xfId="30"/>
    <cellStyle name="Обычный 4 2 2 3 2" xfId="31"/>
    <cellStyle name="Обычный 4 2 2 3 2 2" xfId="32"/>
    <cellStyle name="Обычный 4 2 2 3 3" xfId="33"/>
    <cellStyle name="Обычный 4 2 2 3 3 2" xfId="34"/>
    <cellStyle name="Обычный 4 2 2 3 4" xfId="35"/>
    <cellStyle name="Обычный 4 2 2 4" xfId="36"/>
    <cellStyle name="Обычный 4 2 2 4 2" xfId="37"/>
    <cellStyle name="Обычный 4 2 2 5" xfId="38"/>
    <cellStyle name="Обычный 4 2 2 5 2" xfId="39"/>
    <cellStyle name="Обычный 4 2 2 6" xfId="40"/>
    <cellStyle name="Обычный 4 2 2 6 2" xfId="41"/>
    <cellStyle name="Обычный 4 2 2 7" xfId="42"/>
    <cellStyle name="Обычный 4 2 2 7 2" xfId="43"/>
    <cellStyle name="Обычный 4 2 2 8" xfId="44"/>
    <cellStyle name="Обычный 4 2 2 9" xfId="45"/>
    <cellStyle name="Обычный 4 2 3" xfId="46"/>
    <cellStyle name="Обычный 4 2 3 2" xfId="47"/>
    <cellStyle name="Обычный 4 2 3 2 2" xfId="48"/>
    <cellStyle name="Обычный 4 2 3 3" xfId="49"/>
    <cellStyle name="Обычный 4 2 3 3 2" xfId="50"/>
    <cellStyle name="Обычный 4 2 3 4" xfId="51"/>
    <cellStyle name="Обычный 4 2 3 4 2" xfId="52"/>
    <cellStyle name="Обычный 4 2 3 5" xfId="53"/>
    <cellStyle name="Обычный 4 2 4" xfId="54"/>
    <cellStyle name="Обычный 4 2 4 2" xfId="55"/>
    <cellStyle name="Обычный 4 2 4 2 2" xfId="56"/>
    <cellStyle name="Обычный 4 2 4 3" xfId="57"/>
    <cellStyle name="Обычный 4 2 4 3 2" xfId="58"/>
    <cellStyle name="Обычный 4 2 4 4" xfId="59"/>
    <cellStyle name="Обычный 4 2 5" xfId="60"/>
    <cellStyle name="Обычный 4 2 5 2" xfId="61"/>
    <cellStyle name="Обычный 4 2 6" xfId="62"/>
    <cellStyle name="Обычный 4 2 6 2" xfId="63"/>
    <cellStyle name="Обычный 4 2 7" xfId="64"/>
    <cellStyle name="Обычный 4 2 7 2" xfId="65"/>
    <cellStyle name="Обычный 4 2 8" xfId="66"/>
    <cellStyle name="Обычный 4 2 8 2" xfId="67"/>
    <cellStyle name="Обычный 4 2 9" xfId="68"/>
    <cellStyle name="Обычный 4 2 9 2" xfId="69"/>
    <cellStyle name="Обычный 4 29" xfId="70"/>
    <cellStyle name="Обычный 4 3" xfId="71"/>
    <cellStyle name="Обычный 4 3 2" xfId="72"/>
    <cellStyle name="Обычный 4 3 2 2" xfId="73"/>
    <cellStyle name="Обычный 4 3 2 2 2" xfId="74"/>
    <cellStyle name="Обычный 4 3 2 3" xfId="75"/>
    <cellStyle name="Обычный 4 3 2 3 2" xfId="76"/>
    <cellStyle name="Обычный 4 3 2 4" xfId="77"/>
    <cellStyle name="Обычный 4 3 2 4 2" xfId="78"/>
    <cellStyle name="Обычный 4 3 2 5" xfId="79"/>
    <cellStyle name="Обычный 4 3 3" xfId="80"/>
    <cellStyle name="Обычный 4 3 3 2" xfId="81"/>
    <cellStyle name="Обычный 4 3 3 2 2" xfId="82"/>
    <cellStyle name="Обычный 4 3 3 3" xfId="83"/>
    <cellStyle name="Обычный 4 3 3 3 2" xfId="84"/>
    <cellStyle name="Обычный 4 3 3 4" xfId="85"/>
    <cellStyle name="Обычный 4 3 4" xfId="86"/>
    <cellStyle name="Обычный 4 3 4 2" xfId="87"/>
    <cellStyle name="Обычный 4 3 5" xfId="88"/>
    <cellStyle name="Обычный 4 3 5 2" xfId="89"/>
    <cellStyle name="Обычный 4 3 6" xfId="90"/>
    <cellStyle name="Обычный 4 3 6 2" xfId="91"/>
    <cellStyle name="Обычный 4 3 7" xfId="92"/>
    <cellStyle name="Обычный 4 3 7 2" xfId="93"/>
    <cellStyle name="Обычный 4 3 8" xfId="94"/>
    <cellStyle name="Обычный 4 3 9" xfId="95"/>
    <cellStyle name="Обычный 4 4" xfId="96"/>
    <cellStyle name="Обычный 4 4 2" xfId="97"/>
    <cellStyle name="Обычный 4 4 2 2" xfId="98"/>
    <cellStyle name="Обычный 4 4 3" xfId="99"/>
    <cellStyle name="Обычный 4 4 3 2" xfId="100"/>
    <cellStyle name="Обычный 4 4 4" xfId="101"/>
    <cellStyle name="Обычный 4 4 4 2" xfId="102"/>
    <cellStyle name="Обычный 4 4 5" xfId="103"/>
    <cellStyle name="Обычный 4 5" xfId="104"/>
    <cellStyle name="Обычный 4 5 2" xfId="105"/>
    <cellStyle name="Обычный 4 5 2 2" xfId="106"/>
    <cellStyle name="Обычный 4 5 3" xfId="107"/>
    <cellStyle name="Обычный 4 5 3 2" xfId="108"/>
    <cellStyle name="Обычный 4 5 4" xfId="109"/>
    <cellStyle name="Обычный 4 6" xfId="110"/>
    <cellStyle name="Обычный 4 6 2" xfId="111"/>
    <cellStyle name="Обычный 4 7" xfId="112"/>
    <cellStyle name="Обычный 4 7 2" xfId="113"/>
    <cellStyle name="Обычный 4 8" xfId="114"/>
    <cellStyle name="Обычный 4 8 2" xfId="115"/>
    <cellStyle name="Обычный 4 9" xfId="116"/>
    <cellStyle name="Обычный 4 9 2" xfId="117"/>
    <cellStyle name="Обычный 5" xfId="118"/>
    <cellStyle name="Обычный 5 10" xfId="119"/>
    <cellStyle name="Обычный 5 10 2" xfId="120"/>
    <cellStyle name="Обычный 5 11" xfId="121"/>
    <cellStyle name="Обычный 5 12" xfId="122"/>
    <cellStyle name="Обычный 5 13" xfId="123"/>
    <cellStyle name="Обычный 5 2" xfId="124"/>
    <cellStyle name="Обычный 5 2 10" xfId="125"/>
    <cellStyle name="Обычный 5 2 11" xfId="126"/>
    <cellStyle name="Обычный 5 2 12" xfId="127"/>
    <cellStyle name="Обычный 5 2 2" xfId="128"/>
    <cellStyle name="Обычный 5 2 2 2" xfId="129"/>
    <cellStyle name="Обычный 5 2 2 2 2" xfId="130"/>
    <cellStyle name="Обычный 5 2 2 2 2 2" xfId="131"/>
    <cellStyle name="Обычный 5 2 2 2 3" xfId="132"/>
    <cellStyle name="Обычный 5 2 2 2 3 2" xfId="133"/>
    <cellStyle name="Обычный 5 2 2 2 4" xfId="134"/>
    <cellStyle name="Обычный 5 2 2 2 4 2" xfId="135"/>
    <cellStyle name="Обычный 5 2 2 2 5" xfId="136"/>
    <cellStyle name="Обычный 5 2 2 3" xfId="137"/>
    <cellStyle name="Обычный 5 2 2 3 2" xfId="138"/>
    <cellStyle name="Обычный 5 2 2 3 2 2" xfId="139"/>
    <cellStyle name="Обычный 5 2 2 3 3" xfId="140"/>
    <cellStyle name="Обычный 5 2 2 3 3 2" xfId="141"/>
    <cellStyle name="Обычный 5 2 2 3 4" xfId="142"/>
    <cellStyle name="Обычный 5 2 2 4" xfId="143"/>
    <cellStyle name="Обычный 5 2 2 4 2" xfId="144"/>
    <cellStyle name="Обычный 5 2 2 5" xfId="145"/>
    <cellStyle name="Обычный 5 2 2 5 2" xfId="146"/>
    <cellStyle name="Обычный 5 2 2 6" xfId="147"/>
    <cellStyle name="Обычный 5 2 2 6 2" xfId="148"/>
    <cellStyle name="Обычный 5 2 2 7" xfId="149"/>
    <cellStyle name="Обычный 5 2 2 7 2" xfId="150"/>
    <cellStyle name="Обычный 5 2 2 8" xfId="151"/>
    <cellStyle name="Обычный 5 2 2 9" xfId="152"/>
    <cellStyle name="Обычный 5 2 3" xfId="153"/>
    <cellStyle name="Обычный 5 2 3 2" xfId="154"/>
    <cellStyle name="Обычный 5 2 3 2 2" xfId="155"/>
    <cellStyle name="Обычный 5 2 3 3" xfId="156"/>
    <cellStyle name="Обычный 5 2 3 3 2" xfId="157"/>
    <cellStyle name="Обычный 5 2 3 4" xfId="158"/>
    <cellStyle name="Обычный 5 2 3 4 2" xfId="159"/>
    <cellStyle name="Обычный 5 2 3 5" xfId="160"/>
    <cellStyle name="Обычный 5 2 4" xfId="161"/>
    <cellStyle name="Обычный 5 2 4 2" xfId="162"/>
    <cellStyle name="Обычный 5 2 4 2 2" xfId="163"/>
    <cellStyle name="Обычный 5 2 4 3" xfId="164"/>
    <cellStyle name="Обычный 5 2 4 3 2" xfId="165"/>
    <cellStyle name="Обычный 5 2 4 4" xfId="166"/>
    <cellStyle name="Обычный 5 2 5" xfId="167"/>
    <cellStyle name="Обычный 5 2 5 2" xfId="168"/>
    <cellStyle name="Обычный 5 2 6" xfId="169"/>
    <cellStyle name="Обычный 5 2 6 2" xfId="170"/>
    <cellStyle name="Обычный 5 2 7" xfId="171"/>
    <cellStyle name="Обычный 5 2 7 2" xfId="172"/>
    <cellStyle name="Обычный 5 2 8" xfId="173"/>
    <cellStyle name="Обычный 5 2 8 2" xfId="174"/>
    <cellStyle name="Обычный 5 2 9" xfId="175"/>
    <cellStyle name="Обычный 5 2 9 2" xfId="176"/>
    <cellStyle name="Обычный 5 3" xfId="177"/>
    <cellStyle name="Обычный 5 3 2" xfId="178"/>
    <cellStyle name="Обычный 5 3 2 2" xfId="179"/>
    <cellStyle name="Обычный 5 3 2 2 2" xfId="180"/>
    <cellStyle name="Обычный 5 3 2 3" xfId="181"/>
    <cellStyle name="Обычный 5 3 2 3 2" xfId="182"/>
    <cellStyle name="Обычный 5 3 2 4" xfId="183"/>
    <cellStyle name="Обычный 5 3 2 4 2" xfId="184"/>
    <cellStyle name="Обычный 5 3 2 5" xfId="185"/>
    <cellStyle name="Обычный 5 3 3" xfId="186"/>
    <cellStyle name="Обычный 5 3 3 2" xfId="187"/>
    <cellStyle name="Обычный 5 3 3 2 2" xfId="188"/>
    <cellStyle name="Обычный 5 3 3 3" xfId="189"/>
    <cellStyle name="Обычный 5 3 3 3 2" xfId="190"/>
    <cellStyle name="Обычный 5 3 3 4" xfId="191"/>
    <cellStyle name="Обычный 5 3 4" xfId="192"/>
    <cellStyle name="Обычный 5 3 4 2" xfId="193"/>
    <cellStyle name="Обычный 5 3 5" xfId="194"/>
    <cellStyle name="Обычный 5 3 5 2" xfId="195"/>
    <cellStyle name="Обычный 5 3 6" xfId="196"/>
    <cellStyle name="Обычный 5 3 6 2" xfId="197"/>
    <cellStyle name="Обычный 5 3 7" xfId="198"/>
    <cellStyle name="Обычный 5 3 7 2" xfId="199"/>
    <cellStyle name="Обычный 5 3 8" xfId="200"/>
    <cellStyle name="Обычный 5 3 9" xfId="201"/>
    <cellStyle name="Обычный 5 4" xfId="202"/>
    <cellStyle name="Обычный 5 4 2" xfId="203"/>
    <cellStyle name="Обычный 5 4 2 2" xfId="204"/>
    <cellStyle name="Обычный 5 4 3" xfId="205"/>
    <cellStyle name="Обычный 5 4 3 2" xfId="206"/>
    <cellStyle name="Обычный 5 4 4" xfId="207"/>
    <cellStyle name="Обычный 5 4 4 2" xfId="208"/>
    <cellStyle name="Обычный 5 4 5" xfId="209"/>
    <cellStyle name="Обычный 5 5" xfId="210"/>
    <cellStyle name="Обычный 5 5 2" xfId="211"/>
    <cellStyle name="Обычный 5 5 2 2" xfId="212"/>
    <cellStyle name="Обычный 5 5 3" xfId="213"/>
    <cellStyle name="Обычный 5 5 3 2" xfId="214"/>
    <cellStyle name="Обычный 5 5 4" xfId="215"/>
    <cellStyle name="Обычный 5 6" xfId="216"/>
    <cellStyle name="Обычный 5 6 2" xfId="217"/>
    <cellStyle name="Обычный 5 7" xfId="218"/>
    <cellStyle name="Обычный 5 7 2" xfId="219"/>
    <cellStyle name="Обычный 5 8" xfId="220"/>
    <cellStyle name="Обычный 5 8 2" xfId="221"/>
    <cellStyle name="Обычный 5 9" xfId="222"/>
    <cellStyle name="Обычный 5 9 2" xfId="223"/>
    <cellStyle name="Обычный 6" xfId="224"/>
    <cellStyle name="Обычный 6 2" xfId="225"/>
    <cellStyle name="Обычный 7" xfId="226"/>
    <cellStyle name="Обычный 8" xfId="227"/>
    <cellStyle name="Обычный 9" xfId="2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ranovsv\AppData\Roaming\Microsoft\Excel\&#1056;&#1072;&#1089;&#1095;&#1077;&#1090;%20&#1085;&#1072;&#1076;&#1077;&#1078;&#1085;&#1086;&#1089;&#1090;&#1080;\&#1060;&#1086;&#1088;&#1084;&#1072;%208.1%20&#1046;&#1091;&#1088;&#1085;&#1072;&#1083;%20&#1091;&#1095;&#1077;&#1090;&#1072;%20&#1076;&#1072;&#1085;&#1085;&#1099;&#1093;%20&#1087;&#1077;&#1088;&#1074;&#1080;&#1095;&#1085;&#1086;&#1081;%20&#1080;&#1085;&#1092;&#1086;&#1088;&#1084;&#1072;&#1094;&#1080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2">
          <cell r="B2" t="str">
            <v>январь</v>
          </cell>
        </row>
        <row r="3">
          <cell r="B3" t="str">
            <v>февраль</v>
          </cell>
        </row>
        <row r="4">
          <cell r="B4" t="str">
            <v xml:space="preserve">март </v>
          </cell>
        </row>
        <row r="5">
          <cell r="B5" t="str">
            <v>апрель</v>
          </cell>
        </row>
        <row r="6">
          <cell r="B6" t="str">
            <v>май</v>
          </cell>
        </row>
        <row r="7">
          <cell r="B7" t="str">
            <v>июнь</v>
          </cell>
        </row>
        <row r="8">
          <cell r="B8" t="str">
            <v>июль</v>
          </cell>
        </row>
        <row r="9">
          <cell r="B9" t="str">
            <v>август</v>
          </cell>
        </row>
        <row r="10">
          <cell r="B10" t="str">
            <v>сентябрь</v>
          </cell>
        </row>
        <row r="11">
          <cell r="B11" t="str">
            <v>октябрь</v>
          </cell>
        </row>
        <row r="12">
          <cell r="B12" t="str">
            <v>ноябрь</v>
          </cell>
        </row>
        <row r="13">
          <cell r="B13" t="str">
            <v>декабрь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AE212"/>
  <sheetViews>
    <sheetView view="pageBreakPreview" topLeftCell="A16" zoomScale="88" zoomScaleNormal="80" zoomScaleSheetLayoutView="88" workbookViewId="0">
      <selection activeCell="L201" sqref="L201"/>
    </sheetView>
  </sheetViews>
  <sheetFormatPr defaultColWidth="9.140625" defaultRowHeight="16.5"/>
  <cols>
    <col min="1" max="1" width="9.140625" style="1"/>
    <col min="2" max="2" width="18.28515625" style="1" customWidth="1"/>
    <col min="3" max="3" width="6.5703125" style="1" customWidth="1"/>
    <col min="4" max="4" width="13.28515625" style="1" customWidth="1"/>
    <col min="5" max="5" width="6.7109375" style="1" customWidth="1"/>
    <col min="6" max="7" width="11" style="1" customWidth="1"/>
    <col min="8" max="8" width="4.85546875" style="1" customWidth="1"/>
    <col min="9" max="9" width="9" style="1" customWidth="1"/>
    <col min="10" max="10" width="4.42578125" style="1" customWidth="1"/>
    <col min="11" max="11" width="4.7109375" style="1" customWidth="1"/>
    <col min="12" max="12" width="17.85546875" style="1" customWidth="1"/>
    <col min="13" max="14" width="9.140625" style="1" customWidth="1"/>
    <col min="15" max="15" width="6.140625" style="1" customWidth="1"/>
    <col min="16" max="16" width="6.5703125" style="1" customWidth="1"/>
    <col min="17" max="17" width="6" style="1" customWidth="1"/>
    <col min="18" max="18" width="5.85546875" style="1" customWidth="1"/>
    <col min="19" max="19" width="6" style="1" customWidth="1"/>
    <col min="20" max="20" width="4.7109375" style="1" customWidth="1"/>
    <col min="21" max="21" width="4.5703125" style="1" customWidth="1"/>
    <col min="22" max="22" width="4.7109375" style="1" customWidth="1"/>
    <col min="23" max="25" width="9.140625" style="1" customWidth="1"/>
    <col min="26" max="26" width="13.85546875" style="1" customWidth="1"/>
    <col min="27" max="27" width="9.140625" style="43" customWidth="1"/>
    <col min="28" max="28" width="9.140625" style="1" customWidth="1"/>
    <col min="29" max="16384" width="9.140625" style="1"/>
  </cols>
  <sheetData>
    <row r="1" spans="1:31" ht="57.75" customHeight="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Z1" s="95" t="s">
        <v>0</v>
      </c>
      <c r="AA1" s="95"/>
      <c r="AB1" s="95"/>
      <c r="AC1" s="95"/>
    </row>
    <row r="2" spans="1:31">
      <c r="A2" s="9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V2" s="3">
        <v>12</v>
      </c>
      <c r="W2" s="4" t="s">
        <v>2</v>
      </c>
      <c r="X2" s="3">
        <v>2018</v>
      </c>
      <c r="Y2" t="s">
        <v>3</v>
      </c>
      <c r="AB2" s="5"/>
      <c r="AC2" s="5"/>
    </row>
    <row r="3" spans="1:3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6"/>
      <c r="AA3" s="7"/>
      <c r="AB3" s="6"/>
      <c r="AC3" s="6"/>
    </row>
    <row r="4" spans="1:31">
      <c r="A4" s="93" t="s">
        <v>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AA4" s="7"/>
      <c r="AB4" s="6"/>
      <c r="AC4" s="6"/>
    </row>
    <row r="5" spans="1:31" s="12" customFormat="1" ht="11.25" customHeight="1" thickBot="1">
      <c r="A5" s="8"/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0"/>
      <c r="W5" s="10"/>
      <c r="X5" s="10"/>
      <c r="Y5" s="10"/>
      <c r="Z5" s="10"/>
      <c r="AA5" s="11"/>
      <c r="AB5" s="10"/>
      <c r="AC5" s="10"/>
    </row>
    <row r="6" spans="1:31" ht="32.25" customHeight="1" thickBot="1">
      <c r="A6" s="96" t="s">
        <v>5</v>
      </c>
      <c r="B6" s="97"/>
      <c r="C6" s="97"/>
      <c r="D6" s="97"/>
      <c r="E6" s="97"/>
      <c r="F6" s="97"/>
      <c r="G6" s="97"/>
      <c r="H6" s="97"/>
      <c r="I6" s="98"/>
      <c r="J6" s="99" t="s">
        <v>6</v>
      </c>
      <c r="K6" s="102" t="s">
        <v>7</v>
      </c>
      <c r="L6" s="97" t="s">
        <v>8</v>
      </c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105"/>
      <c r="Y6" s="106" t="s">
        <v>9</v>
      </c>
      <c r="Z6" s="108" t="s">
        <v>10</v>
      </c>
      <c r="AA6" s="109"/>
      <c r="AB6" s="110"/>
      <c r="AC6" s="114" t="s">
        <v>11</v>
      </c>
    </row>
    <row r="7" spans="1:31" ht="171.75" customHeight="1" thickBot="1">
      <c r="A7" s="102" t="s">
        <v>12</v>
      </c>
      <c r="B7" s="115" t="s">
        <v>13</v>
      </c>
      <c r="C7" s="102" t="s">
        <v>14</v>
      </c>
      <c r="D7" s="102" t="s">
        <v>15</v>
      </c>
      <c r="E7" s="102" t="s">
        <v>16</v>
      </c>
      <c r="F7" s="102" t="s">
        <v>17</v>
      </c>
      <c r="G7" s="102" t="s">
        <v>18</v>
      </c>
      <c r="H7" s="102" t="s">
        <v>19</v>
      </c>
      <c r="I7" s="102" t="s">
        <v>20</v>
      </c>
      <c r="J7" s="100"/>
      <c r="K7" s="103"/>
      <c r="L7" s="99" t="s">
        <v>21</v>
      </c>
      <c r="M7" s="102" t="s">
        <v>22</v>
      </c>
      <c r="N7" s="102" t="s">
        <v>23</v>
      </c>
      <c r="O7" s="120" t="s">
        <v>24</v>
      </c>
      <c r="P7" s="121"/>
      <c r="Q7" s="121"/>
      <c r="R7" s="121"/>
      <c r="S7" s="121"/>
      <c r="T7" s="121"/>
      <c r="U7" s="121"/>
      <c r="V7" s="121"/>
      <c r="W7" s="122"/>
      <c r="X7" s="102" t="s">
        <v>25</v>
      </c>
      <c r="Y7" s="107"/>
      <c r="Z7" s="111"/>
      <c r="AA7" s="112"/>
      <c r="AB7" s="113"/>
      <c r="AC7" s="100"/>
    </row>
    <row r="8" spans="1:31" ht="63.75" customHeight="1" thickBot="1">
      <c r="A8" s="103"/>
      <c r="B8" s="103"/>
      <c r="C8" s="103"/>
      <c r="D8" s="103"/>
      <c r="E8" s="103"/>
      <c r="F8" s="103"/>
      <c r="G8" s="103"/>
      <c r="H8" s="103"/>
      <c r="I8" s="103"/>
      <c r="J8" s="100"/>
      <c r="K8" s="103"/>
      <c r="L8" s="100"/>
      <c r="M8" s="103"/>
      <c r="N8" s="103"/>
      <c r="O8" s="123" t="s">
        <v>26</v>
      </c>
      <c r="P8" s="120" t="s">
        <v>27</v>
      </c>
      <c r="Q8" s="121"/>
      <c r="R8" s="122"/>
      <c r="S8" s="120" t="s">
        <v>28</v>
      </c>
      <c r="T8" s="121"/>
      <c r="U8" s="121"/>
      <c r="V8" s="122"/>
      <c r="W8" s="123" t="s">
        <v>29</v>
      </c>
      <c r="X8" s="103"/>
      <c r="Y8" s="107"/>
      <c r="Z8" s="116" t="s">
        <v>30</v>
      </c>
      <c r="AA8" s="118" t="s">
        <v>31</v>
      </c>
      <c r="AB8" s="102" t="s">
        <v>32</v>
      </c>
      <c r="AC8" s="100"/>
    </row>
    <row r="9" spans="1:31" ht="73.5" customHeight="1" thickBot="1">
      <c r="A9" s="103"/>
      <c r="B9" s="103"/>
      <c r="C9" s="103"/>
      <c r="D9" s="103"/>
      <c r="E9" s="103"/>
      <c r="F9" s="103"/>
      <c r="G9" s="103"/>
      <c r="H9" s="103"/>
      <c r="I9" s="103"/>
      <c r="J9" s="101"/>
      <c r="K9" s="104"/>
      <c r="L9" s="100"/>
      <c r="M9" s="103"/>
      <c r="N9" s="103"/>
      <c r="O9" s="124"/>
      <c r="P9" s="13" t="s">
        <v>33</v>
      </c>
      <c r="Q9" s="13" t="s">
        <v>34</v>
      </c>
      <c r="R9" s="13" t="s">
        <v>35</v>
      </c>
      <c r="S9" s="13" t="s">
        <v>36</v>
      </c>
      <c r="T9" s="13" t="s">
        <v>37</v>
      </c>
      <c r="U9" s="13" t="s">
        <v>38</v>
      </c>
      <c r="V9" s="13" t="s">
        <v>39</v>
      </c>
      <c r="W9" s="124"/>
      <c r="X9" s="103"/>
      <c r="Y9" s="107"/>
      <c r="Z9" s="117"/>
      <c r="AA9" s="119"/>
      <c r="AB9" s="103"/>
      <c r="AC9" s="100"/>
    </row>
    <row r="10" spans="1:31" s="16" customFormat="1" ht="17.25" thickBot="1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4">
        <v>11</v>
      </c>
      <c r="L10" s="14">
        <v>12</v>
      </c>
      <c r="M10" s="14">
        <v>13</v>
      </c>
      <c r="N10" s="14">
        <v>14</v>
      </c>
      <c r="O10" s="14">
        <v>15</v>
      </c>
      <c r="P10" s="14">
        <v>16</v>
      </c>
      <c r="Q10" s="14">
        <v>17</v>
      </c>
      <c r="R10" s="14">
        <v>18</v>
      </c>
      <c r="S10" s="14">
        <v>19</v>
      </c>
      <c r="T10" s="14">
        <v>20</v>
      </c>
      <c r="U10" s="14">
        <v>21</v>
      </c>
      <c r="V10" s="14">
        <v>22</v>
      </c>
      <c r="W10" s="14">
        <v>23</v>
      </c>
      <c r="X10" s="14">
        <v>24</v>
      </c>
      <c r="Y10" s="14">
        <v>25</v>
      </c>
      <c r="Z10" s="14">
        <v>26</v>
      </c>
      <c r="AA10" s="15">
        <v>27</v>
      </c>
      <c r="AB10" s="14">
        <v>28</v>
      </c>
      <c r="AC10" s="14">
        <v>29</v>
      </c>
    </row>
    <row r="11" spans="1:31" customFormat="1" ht="36.75" thickBot="1">
      <c r="A11" s="17">
        <v>1</v>
      </c>
      <c r="B11" s="18" t="s">
        <v>4</v>
      </c>
      <c r="C11" s="18" t="s">
        <v>40</v>
      </c>
      <c r="D11" s="18" t="s">
        <v>41</v>
      </c>
      <c r="E11" s="18">
        <v>6</v>
      </c>
      <c r="F11" s="19" t="s">
        <v>42</v>
      </c>
      <c r="G11" s="19" t="s">
        <v>43</v>
      </c>
      <c r="H11" s="18" t="s">
        <v>44</v>
      </c>
      <c r="I11" s="20">
        <v>1.25</v>
      </c>
      <c r="J11" s="18">
        <v>2</v>
      </c>
      <c r="K11" s="18">
        <v>2</v>
      </c>
      <c r="L11" s="21" t="s">
        <v>45</v>
      </c>
      <c r="M11" s="18">
        <v>0</v>
      </c>
      <c r="N11" s="18">
        <v>0</v>
      </c>
      <c r="O11" s="22">
        <f>R11</f>
        <v>21</v>
      </c>
      <c r="P11" s="18">
        <v>0</v>
      </c>
      <c r="Q11" s="23">
        <v>0</v>
      </c>
      <c r="R11" s="23">
        <f>U11+V11</f>
        <v>21</v>
      </c>
      <c r="S11" s="23">
        <v>0</v>
      </c>
      <c r="T11" s="23">
        <v>0</v>
      </c>
      <c r="U11" s="23">
        <v>5</v>
      </c>
      <c r="V11" s="23">
        <v>16</v>
      </c>
      <c r="W11" s="18">
        <v>0</v>
      </c>
      <c r="X11" s="18">
        <v>380</v>
      </c>
      <c r="Y11" s="18"/>
      <c r="Z11" s="18" t="s">
        <v>46</v>
      </c>
      <c r="AA11" s="24" t="s">
        <v>47</v>
      </c>
      <c r="AB11" s="24" t="s">
        <v>48</v>
      </c>
      <c r="AC11" s="18">
        <v>1</v>
      </c>
    </row>
    <row r="12" spans="1:31" customFormat="1" ht="48.75" thickBot="1">
      <c r="A12" s="17">
        <v>2</v>
      </c>
      <c r="B12" s="18" t="s">
        <v>4</v>
      </c>
      <c r="C12" s="18" t="s">
        <v>49</v>
      </c>
      <c r="D12" s="18" t="s">
        <v>50</v>
      </c>
      <c r="E12" s="18">
        <v>10</v>
      </c>
      <c r="F12" s="19" t="s">
        <v>51</v>
      </c>
      <c r="G12" s="19" t="s">
        <v>52</v>
      </c>
      <c r="H12" s="18" t="s">
        <v>44</v>
      </c>
      <c r="I12" s="20">
        <v>1</v>
      </c>
      <c r="J12" s="18">
        <v>2</v>
      </c>
      <c r="K12" s="18">
        <v>2</v>
      </c>
      <c r="L12" s="25" t="s">
        <v>53</v>
      </c>
      <c r="M12" s="18">
        <v>0</v>
      </c>
      <c r="N12" s="18">
        <v>0</v>
      </c>
      <c r="O12" s="22">
        <f>Q12+R12</f>
        <v>121</v>
      </c>
      <c r="P12" s="18">
        <v>0</v>
      </c>
      <c r="Q12" s="23">
        <v>2</v>
      </c>
      <c r="R12" s="23">
        <v>119</v>
      </c>
      <c r="S12" s="23">
        <v>0</v>
      </c>
      <c r="T12" s="23">
        <v>0</v>
      </c>
      <c r="U12" s="23">
        <v>19</v>
      </c>
      <c r="V12" s="23">
        <v>102</v>
      </c>
      <c r="W12" s="18">
        <v>0</v>
      </c>
      <c r="X12" s="18">
        <v>300</v>
      </c>
      <c r="Y12" s="18"/>
      <c r="Z12" s="18" t="s">
        <v>54</v>
      </c>
      <c r="AA12" s="24" t="s">
        <v>55</v>
      </c>
      <c r="AB12" s="26" t="s">
        <v>56</v>
      </c>
      <c r="AC12" s="18">
        <v>1</v>
      </c>
    </row>
    <row r="13" spans="1:31" customFormat="1" ht="48.75" thickBot="1">
      <c r="A13" s="17">
        <v>3</v>
      </c>
      <c r="B13" s="18" t="s">
        <v>4</v>
      </c>
      <c r="C13" s="18" t="s">
        <v>49</v>
      </c>
      <c r="D13" s="18" t="s">
        <v>57</v>
      </c>
      <c r="E13" s="18">
        <v>6</v>
      </c>
      <c r="F13" s="19" t="s">
        <v>58</v>
      </c>
      <c r="G13" s="19" t="s">
        <v>58</v>
      </c>
      <c r="H13" s="18" t="s">
        <v>44</v>
      </c>
      <c r="I13" s="20">
        <v>0</v>
      </c>
      <c r="J13" s="18">
        <v>2</v>
      </c>
      <c r="K13" s="18">
        <v>1</v>
      </c>
      <c r="L13" s="25" t="s">
        <v>59</v>
      </c>
      <c r="M13" s="18">
        <v>0</v>
      </c>
      <c r="N13" s="18">
        <v>0</v>
      </c>
      <c r="O13" s="27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50</v>
      </c>
      <c r="Y13" s="18"/>
      <c r="Z13" s="18" t="s">
        <v>60</v>
      </c>
      <c r="AA13" s="24" t="s">
        <v>55</v>
      </c>
      <c r="AB13" s="26" t="s">
        <v>56</v>
      </c>
      <c r="AC13" s="18">
        <v>0</v>
      </c>
      <c r="AE13" s="1"/>
    </row>
    <row r="14" spans="1:31" customFormat="1" ht="36.75" thickBot="1">
      <c r="A14" s="17">
        <v>4</v>
      </c>
      <c r="B14" s="18" t="s">
        <v>4</v>
      </c>
      <c r="C14" s="18" t="s">
        <v>49</v>
      </c>
      <c r="D14" s="18" t="s">
        <v>61</v>
      </c>
      <c r="E14" s="18">
        <v>6</v>
      </c>
      <c r="F14" s="19" t="s">
        <v>62</v>
      </c>
      <c r="G14" s="19" t="s">
        <v>63</v>
      </c>
      <c r="H14" s="18" t="s">
        <v>44</v>
      </c>
      <c r="I14" s="20">
        <v>0</v>
      </c>
      <c r="J14" s="18">
        <v>2</v>
      </c>
      <c r="K14" s="18">
        <v>1</v>
      </c>
      <c r="L14" s="21" t="s">
        <v>59</v>
      </c>
      <c r="M14" s="18">
        <v>0</v>
      </c>
      <c r="N14" s="18">
        <v>0</v>
      </c>
      <c r="O14" s="27">
        <v>0</v>
      </c>
      <c r="P14" s="18">
        <v>0</v>
      </c>
      <c r="Q14" s="23">
        <v>0</v>
      </c>
      <c r="R14" s="23">
        <v>0</v>
      </c>
      <c r="S14" s="23">
        <v>0</v>
      </c>
      <c r="T14" s="18">
        <v>0</v>
      </c>
      <c r="U14" s="23">
        <v>0</v>
      </c>
      <c r="V14" s="23">
        <v>0</v>
      </c>
      <c r="W14" s="23">
        <v>0</v>
      </c>
      <c r="X14" s="18">
        <v>0</v>
      </c>
      <c r="Y14" s="18"/>
      <c r="Z14" s="18" t="s">
        <v>64</v>
      </c>
      <c r="AA14" s="24" t="s">
        <v>55</v>
      </c>
      <c r="AB14" s="24" t="s">
        <v>56</v>
      </c>
      <c r="AC14" s="18">
        <v>0</v>
      </c>
    </row>
    <row r="15" spans="1:31" customFormat="1" ht="48.75" thickBot="1">
      <c r="A15" s="17">
        <v>5</v>
      </c>
      <c r="B15" s="18" t="s">
        <v>4</v>
      </c>
      <c r="C15" s="18" t="s">
        <v>49</v>
      </c>
      <c r="D15" s="18" t="s">
        <v>65</v>
      </c>
      <c r="E15" s="18">
        <v>6</v>
      </c>
      <c r="F15" s="19" t="s">
        <v>66</v>
      </c>
      <c r="G15" s="19" t="s">
        <v>66</v>
      </c>
      <c r="H15" s="18" t="s">
        <v>44</v>
      </c>
      <c r="I15" s="20">
        <v>0</v>
      </c>
      <c r="J15" s="18">
        <v>2</v>
      </c>
      <c r="K15" s="18">
        <v>1</v>
      </c>
      <c r="L15" s="21" t="s">
        <v>59</v>
      </c>
      <c r="M15" s="18">
        <v>0</v>
      </c>
      <c r="N15" s="18">
        <v>0</v>
      </c>
      <c r="O15" s="27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/>
      <c r="Z15" s="18" t="s">
        <v>67</v>
      </c>
      <c r="AA15" s="24" t="s">
        <v>68</v>
      </c>
      <c r="AB15" s="24" t="s">
        <v>69</v>
      </c>
      <c r="AC15" s="18">
        <v>0</v>
      </c>
    </row>
    <row r="16" spans="1:31" customFormat="1" ht="36.75" thickBot="1">
      <c r="A16" s="17">
        <v>6</v>
      </c>
      <c r="B16" s="18" t="s">
        <v>4</v>
      </c>
      <c r="C16" s="18" t="s">
        <v>49</v>
      </c>
      <c r="D16" s="18" t="s">
        <v>70</v>
      </c>
      <c r="E16" s="18">
        <v>6</v>
      </c>
      <c r="F16" s="19" t="s">
        <v>71</v>
      </c>
      <c r="G16" s="19" t="s">
        <v>72</v>
      </c>
      <c r="H16" s="18" t="s">
        <v>44</v>
      </c>
      <c r="I16" s="20">
        <v>1.83</v>
      </c>
      <c r="J16" s="18">
        <v>2</v>
      </c>
      <c r="K16" s="18">
        <v>2</v>
      </c>
      <c r="L16" s="28" t="s">
        <v>73</v>
      </c>
      <c r="M16" s="18">
        <v>0</v>
      </c>
      <c r="N16" s="18">
        <v>0</v>
      </c>
      <c r="O16" s="22">
        <f>Q16+R16</f>
        <v>83</v>
      </c>
      <c r="P16" s="23">
        <v>0</v>
      </c>
      <c r="Q16" s="23">
        <v>0</v>
      </c>
      <c r="R16" s="23">
        <v>83</v>
      </c>
      <c r="S16" s="23">
        <v>0</v>
      </c>
      <c r="T16" s="23">
        <v>0</v>
      </c>
      <c r="U16" s="23">
        <v>7</v>
      </c>
      <c r="V16" s="23">
        <v>76</v>
      </c>
      <c r="W16" s="18">
        <v>0</v>
      </c>
      <c r="X16" s="18">
        <v>500</v>
      </c>
      <c r="Y16" s="18"/>
      <c r="Z16" s="18" t="s">
        <v>74</v>
      </c>
      <c r="AA16" s="24" t="s">
        <v>55</v>
      </c>
      <c r="AB16" s="24" t="s">
        <v>56</v>
      </c>
      <c r="AC16" s="18">
        <v>1</v>
      </c>
    </row>
    <row r="17" spans="1:29" customFormat="1" ht="36.75" thickBot="1">
      <c r="A17" s="17">
        <v>7</v>
      </c>
      <c r="B17" s="18" t="s">
        <v>4</v>
      </c>
      <c r="C17" s="18" t="s">
        <v>49</v>
      </c>
      <c r="D17" s="18" t="s">
        <v>75</v>
      </c>
      <c r="E17" s="18">
        <v>6</v>
      </c>
      <c r="F17" s="19" t="s">
        <v>76</v>
      </c>
      <c r="G17" s="19" t="s">
        <v>77</v>
      </c>
      <c r="H17" s="18" t="s">
        <v>44</v>
      </c>
      <c r="I17" s="20">
        <v>0</v>
      </c>
      <c r="J17" s="18">
        <v>2</v>
      </c>
      <c r="K17" s="18">
        <v>2</v>
      </c>
      <c r="L17" s="21" t="s">
        <v>59</v>
      </c>
      <c r="M17" s="18">
        <v>0</v>
      </c>
      <c r="N17" s="18">
        <v>0</v>
      </c>
      <c r="O17" s="27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/>
      <c r="Z17" s="18" t="s">
        <v>78</v>
      </c>
      <c r="AA17" s="24" t="s">
        <v>55</v>
      </c>
      <c r="AB17" s="24" t="s">
        <v>56</v>
      </c>
      <c r="AC17" s="18">
        <v>0</v>
      </c>
    </row>
    <row r="18" spans="1:29" customFormat="1" ht="60.75" thickBot="1">
      <c r="A18" s="17">
        <v>8</v>
      </c>
      <c r="B18" s="18" t="s">
        <v>4</v>
      </c>
      <c r="C18" s="18" t="s">
        <v>79</v>
      </c>
      <c r="D18" s="18" t="s">
        <v>80</v>
      </c>
      <c r="E18" s="18">
        <v>6</v>
      </c>
      <c r="F18" s="19" t="s">
        <v>81</v>
      </c>
      <c r="G18" s="19" t="s">
        <v>82</v>
      </c>
      <c r="H18" s="18" t="s">
        <v>44</v>
      </c>
      <c r="I18" s="20">
        <v>3.92</v>
      </c>
      <c r="J18" s="18">
        <v>2</v>
      </c>
      <c r="K18" s="18">
        <v>2</v>
      </c>
      <c r="L18" s="21" t="s">
        <v>83</v>
      </c>
      <c r="M18" s="18">
        <v>0</v>
      </c>
      <c r="N18" s="18">
        <v>0</v>
      </c>
      <c r="O18" s="22">
        <f t="shared" ref="O18:O27" si="0">Q18+R18</f>
        <v>191</v>
      </c>
      <c r="P18" s="23">
        <v>0</v>
      </c>
      <c r="Q18" s="23">
        <v>0</v>
      </c>
      <c r="R18" s="23">
        <v>191</v>
      </c>
      <c r="S18" s="23">
        <v>0</v>
      </c>
      <c r="T18" s="23">
        <v>0</v>
      </c>
      <c r="U18" s="23">
        <v>15</v>
      </c>
      <c r="V18" s="23">
        <v>176</v>
      </c>
      <c r="W18" s="18">
        <v>0</v>
      </c>
      <c r="X18" s="18">
        <v>300</v>
      </c>
      <c r="Y18" s="18"/>
      <c r="Z18" s="18" t="s">
        <v>84</v>
      </c>
      <c r="AA18" s="24" t="s">
        <v>55</v>
      </c>
      <c r="AB18" s="24" t="s">
        <v>85</v>
      </c>
      <c r="AC18" s="18">
        <v>1</v>
      </c>
    </row>
    <row r="19" spans="1:29" customFormat="1" ht="36.75" thickBot="1">
      <c r="A19" s="17">
        <v>9</v>
      </c>
      <c r="B19" s="18" t="s">
        <v>4</v>
      </c>
      <c r="C19" s="18" t="s">
        <v>86</v>
      </c>
      <c r="D19" s="18" t="s">
        <v>87</v>
      </c>
      <c r="E19" s="18">
        <v>6</v>
      </c>
      <c r="F19" s="19" t="s">
        <v>88</v>
      </c>
      <c r="G19" s="19" t="s">
        <v>89</v>
      </c>
      <c r="H19" s="18" t="s">
        <v>44</v>
      </c>
      <c r="I19" s="20">
        <v>1.33</v>
      </c>
      <c r="J19" s="18">
        <v>2</v>
      </c>
      <c r="K19" s="18">
        <v>2</v>
      </c>
      <c r="L19" s="25" t="s">
        <v>90</v>
      </c>
      <c r="M19" s="18">
        <v>0</v>
      </c>
      <c r="N19" s="18">
        <v>0</v>
      </c>
      <c r="O19" s="22">
        <f t="shared" si="0"/>
        <v>33</v>
      </c>
      <c r="P19" s="23">
        <v>0</v>
      </c>
      <c r="Q19" s="23">
        <v>12</v>
      </c>
      <c r="R19" s="23">
        <v>21</v>
      </c>
      <c r="S19" s="23">
        <v>0</v>
      </c>
      <c r="T19" s="23">
        <v>0</v>
      </c>
      <c r="U19" s="23">
        <v>31</v>
      </c>
      <c r="V19" s="23">
        <v>2</v>
      </c>
      <c r="W19" s="18">
        <v>0</v>
      </c>
      <c r="X19" s="18">
        <v>750</v>
      </c>
      <c r="Y19" s="18"/>
      <c r="Z19" s="18" t="s">
        <v>91</v>
      </c>
      <c r="AA19" s="24" t="s">
        <v>55</v>
      </c>
      <c r="AB19" s="24" t="s">
        <v>85</v>
      </c>
      <c r="AC19" s="18">
        <v>1</v>
      </c>
    </row>
    <row r="20" spans="1:29" customFormat="1" ht="32.25" customHeight="1" thickBot="1">
      <c r="A20" s="17">
        <v>10</v>
      </c>
      <c r="B20" s="29" t="s">
        <v>4</v>
      </c>
      <c r="C20" s="29" t="s">
        <v>92</v>
      </c>
      <c r="D20" s="29" t="s">
        <v>93</v>
      </c>
      <c r="E20" s="29">
        <v>6</v>
      </c>
      <c r="F20" s="30" t="s">
        <v>94</v>
      </c>
      <c r="G20" s="30" t="s">
        <v>95</v>
      </c>
      <c r="H20" s="29" t="s">
        <v>44</v>
      </c>
      <c r="I20" s="31">
        <v>1.466</v>
      </c>
      <c r="J20" s="29">
        <v>2</v>
      </c>
      <c r="K20" s="29">
        <v>2</v>
      </c>
      <c r="L20" s="29" t="s">
        <v>96</v>
      </c>
      <c r="M20" s="29">
        <v>0</v>
      </c>
      <c r="N20" s="29">
        <v>0</v>
      </c>
      <c r="O20" s="22">
        <f t="shared" si="0"/>
        <v>64</v>
      </c>
      <c r="P20" s="32">
        <v>0</v>
      </c>
      <c r="Q20" s="32">
        <v>0</v>
      </c>
      <c r="R20" s="32">
        <v>64</v>
      </c>
      <c r="S20" s="32">
        <v>0</v>
      </c>
      <c r="T20" s="32">
        <v>0</v>
      </c>
      <c r="U20" s="32">
        <v>23</v>
      </c>
      <c r="V20" s="32">
        <v>41</v>
      </c>
      <c r="W20" s="29">
        <v>0</v>
      </c>
      <c r="X20" s="29">
        <v>8</v>
      </c>
      <c r="Y20" s="29"/>
      <c r="Z20" s="18" t="s">
        <v>97</v>
      </c>
      <c r="AA20" s="33" t="s">
        <v>55</v>
      </c>
      <c r="AB20" s="34" t="s">
        <v>56</v>
      </c>
      <c r="AC20" s="29">
        <v>1</v>
      </c>
    </row>
    <row r="21" spans="1:29" customFormat="1" ht="36.75" thickBot="1">
      <c r="A21" s="17">
        <v>11</v>
      </c>
      <c r="B21" s="18" t="s">
        <v>4</v>
      </c>
      <c r="C21" s="18" t="s">
        <v>98</v>
      </c>
      <c r="D21" s="18" t="s">
        <v>99</v>
      </c>
      <c r="E21" s="18">
        <v>6</v>
      </c>
      <c r="F21" s="19" t="s">
        <v>100</v>
      </c>
      <c r="G21" s="19" t="s">
        <v>101</v>
      </c>
      <c r="H21" s="18" t="s">
        <v>44</v>
      </c>
      <c r="I21" s="35">
        <v>0.83</v>
      </c>
      <c r="J21" s="18">
        <v>2</v>
      </c>
      <c r="K21" s="18">
        <v>2</v>
      </c>
      <c r="L21" s="21" t="s">
        <v>102</v>
      </c>
      <c r="M21" s="18">
        <v>0</v>
      </c>
      <c r="N21" s="18">
        <v>0</v>
      </c>
      <c r="O21" s="22">
        <f t="shared" si="0"/>
        <v>322</v>
      </c>
      <c r="P21" s="23">
        <v>0</v>
      </c>
      <c r="Q21" s="23">
        <v>0</v>
      </c>
      <c r="R21" s="23">
        <v>322</v>
      </c>
      <c r="S21" s="23">
        <v>0</v>
      </c>
      <c r="T21" s="23">
        <v>0</v>
      </c>
      <c r="U21" s="23">
        <v>11</v>
      </c>
      <c r="V21" s="23">
        <v>311</v>
      </c>
      <c r="W21" s="18">
        <v>0</v>
      </c>
      <c r="X21" s="18">
        <v>550</v>
      </c>
      <c r="Y21" s="18"/>
      <c r="Z21" s="18" t="s">
        <v>103</v>
      </c>
      <c r="AA21" s="24" t="s">
        <v>104</v>
      </c>
      <c r="AB21" s="24" t="s">
        <v>48</v>
      </c>
      <c r="AC21" s="18">
        <v>1</v>
      </c>
    </row>
    <row r="22" spans="1:29" customFormat="1" ht="48.75" thickBot="1">
      <c r="A22" s="17">
        <v>12</v>
      </c>
      <c r="B22" s="18" t="s">
        <v>4</v>
      </c>
      <c r="C22" s="18" t="s">
        <v>49</v>
      </c>
      <c r="D22" s="18" t="s">
        <v>105</v>
      </c>
      <c r="E22" s="18">
        <v>10</v>
      </c>
      <c r="F22" s="19" t="s">
        <v>106</v>
      </c>
      <c r="G22" s="19" t="s">
        <v>107</v>
      </c>
      <c r="H22" s="18" t="s">
        <v>44</v>
      </c>
      <c r="I22" s="20" t="s">
        <v>108</v>
      </c>
      <c r="J22" s="18">
        <v>2</v>
      </c>
      <c r="K22" s="18">
        <v>2</v>
      </c>
      <c r="L22" s="21" t="s">
        <v>109</v>
      </c>
      <c r="M22" s="18">
        <v>0</v>
      </c>
      <c r="N22" s="18">
        <v>0</v>
      </c>
      <c r="O22" s="22">
        <f t="shared" si="0"/>
        <v>143</v>
      </c>
      <c r="P22" s="23">
        <v>0</v>
      </c>
      <c r="Q22" s="23">
        <v>2</v>
      </c>
      <c r="R22" s="23">
        <v>141</v>
      </c>
      <c r="S22" s="23">
        <v>0</v>
      </c>
      <c r="T22" s="23">
        <v>0</v>
      </c>
      <c r="U22" s="23">
        <v>25</v>
      </c>
      <c r="V22" s="23">
        <v>118</v>
      </c>
      <c r="W22" s="18">
        <v>0</v>
      </c>
      <c r="X22" s="18">
        <v>350</v>
      </c>
      <c r="Y22" s="18"/>
      <c r="Z22" s="18" t="s">
        <v>110</v>
      </c>
      <c r="AA22" s="24" t="s">
        <v>111</v>
      </c>
      <c r="AB22" s="24" t="s">
        <v>69</v>
      </c>
      <c r="AC22" s="18">
        <v>1</v>
      </c>
    </row>
    <row r="23" spans="1:29" customFormat="1" ht="36.75" thickBot="1">
      <c r="A23" s="17">
        <v>13</v>
      </c>
      <c r="B23" s="18" t="s">
        <v>4</v>
      </c>
      <c r="C23" s="18" t="s">
        <v>49</v>
      </c>
      <c r="D23" s="18" t="s">
        <v>112</v>
      </c>
      <c r="E23" s="18">
        <v>6</v>
      </c>
      <c r="F23" s="19" t="s">
        <v>113</v>
      </c>
      <c r="G23" s="19" t="s">
        <v>114</v>
      </c>
      <c r="H23" s="18" t="s">
        <v>44</v>
      </c>
      <c r="I23" s="20">
        <v>1.92</v>
      </c>
      <c r="J23" s="18">
        <v>2</v>
      </c>
      <c r="K23" s="18">
        <v>2</v>
      </c>
      <c r="L23" s="25" t="s">
        <v>115</v>
      </c>
      <c r="M23" s="18">
        <v>0</v>
      </c>
      <c r="N23" s="18">
        <v>0</v>
      </c>
      <c r="O23" s="22">
        <f t="shared" si="0"/>
        <v>80</v>
      </c>
      <c r="P23" s="23">
        <v>0</v>
      </c>
      <c r="Q23" s="23">
        <v>2</v>
      </c>
      <c r="R23" s="23">
        <v>78</v>
      </c>
      <c r="S23" s="23">
        <v>0</v>
      </c>
      <c r="T23" s="23">
        <v>0</v>
      </c>
      <c r="U23" s="23">
        <v>11</v>
      </c>
      <c r="V23" s="23">
        <v>69</v>
      </c>
      <c r="W23" s="18">
        <v>0</v>
      </c>
      <c r="X23" s="18">
        <v>200</v>
      </c>
      <c r="Y23" s="18"/>
      <c r="Z23" s="18" t="s">
        <v>116</v>
      </c>
      <c r="AA23" s="24" t="s">
        <v>55</v>
      </c>
      <c r="AB23" s="26" t="s">
        <v>56</v>
      </c>
      <c r="AC23" s="18">
        <v>1</v>
      </c>
    </row>
    <row r="24" spans="1:29" customFormat="1" ht="48.75" thickBot="1">
      <c r="A24" s="17">
        <v>14</v>
      </c>
      <c r="B24" s="18" t="s">
        <v>4</v>
      </c>
      <c r="C24" s="18" t="s">
        <v>49</v>
      </c>
      <c r="D24" s="18" t="s">
        <v>117</v>
      </c>
      <c r="E24" s="18">
        <v>6</v>
      </c>
      <c r="F24" s="19" t="s">
        <v>118</v>
      </c>
      <c r="G24" s="19" t="s">
        <v>119</v>
      </c>
      <c r="H24" s="18" t="s">
        <v>44</v>
      </c>
      <c r="I24" s="20">
        <v>0.83</v>
      </c>
      <c r="J24" s="18">
        <v>2</v>
      </c>
      <c r="K24" s="18">
        <v>2</v>
      </c>
      <c r="L24" s="21" t="s">
        <v>120</v>
      </c>
      <c r="M24" s="18">
        <v>0</v>
      </c>
      <c r="N24" s="18">
        <v>0</v>
      </c>
      <c r="O24" s="22">
        <f t="shared" si="0"/>
        <v>90</v>
      </c>
      <c r="P24" s="23">
        <v>0</v>
      </c>
      <c r="Q24" s="23">
        <v>2</v>
      </c>
      <c r="R24" s="23">
        <v>88</v>
      </c>
      <c r="S24" s="23">
        <v>0</v>
      </c>
      <c r="T24" s="23">
        <v>0</v>
      </c>
      <c r="U24" s="23">
        <v>25</v>
      </c>
      <c r="V24" s="23">
        <v>65</v>
      </c>
      <c r="W24" s="18">
        <v>0</v>
      </c>
      <c r="X24" s="18">
        <v>800</v>
      </c>
      <c r="Y24" s="18"/>
      <c r="Z24" s="18" t="s">
        <v>121</v>
      </c>
      <c r="AA24" s="24" t="s">
        <v>55</v>
      </c>
      <c r="AB24" s="26" t="s">
        <v>56</v>
      </c>
      <c r="AC24" s="18">
        <v>1</v>
      </c>
    </row>
    <row r="25" spans="1:29" customFormat="1" ht="36.75" thickBot="1">
      <c r="A25" s="17">
        <v>15</v>
      </c>
      <c r="B25" s="18" t="s">
        <v>4</v>
      </c>
      <c r="C25" s="18" t="s">
        <v>49</v>
      </c>
      <c r="D25" s="18" t="s">
        <v>122</v>
      </c>
      <c r="E25" s="18">
        <v>6</v>
      </c>
      <c r="F25" s="19" t="s">
        <v>123</v>
      </c>
      <c r="G25" s="19" t="s">
        <v>124</v>
      </c>
      <c r="H25" s="18" t="s">
        <v>44</v>
      </c>
      <c r="I25" s="20">
        <v>1.33</v>
      </c>
      <c r="J25" s="18">
        <v>2</v>
      </c>
      <c r="K25" s="18">
        <v>2</v>
      </c>
      <c r="L25" s="21" t="s">
        <v>125</v>
      </c>
      <c r="M25" s="18">
        <v>0</v>
      </c>
      <c r="N25" s="18">
        <v>0</v>
      </c>
      <c r="O25" s="22">
        <f t="shared" si="0"/>
        <v>203</v>
      </c>
      <c r="P25" s="23">
        <v>0</v>
      </c>
      <c r="Q25" s="23">
        <v>3</v>
      </c>
      <c r="R25" s="23">
        <v>200</v>
      </c>
      <c r="S25" s="23">
        <v>0</v>
      </c>
      <c r="T25" s="23">
        <v>0</v>
      </c>
      <c r="U25" s="23">
        <v>31</v>
      </c>
      <c r="V25" s="23">
        <v>172</v>
      </c>
      <c r="W25" s="18">
        <v>0</v>
      </c>
      <c r="X25" s="18">
        <v>600</v>
      </c>
      <c r="Y25" s="18"/>
      <c r="Z25" s="18" t="s">
        <v>126</v>
      </c>
      <c r="AA25" s="24" t="s">
        <v>55</v>
      </c>
      <c r="AB25" s="26" t="s">
        <v>56</v>
      </c>
      <c r="AC25" s="18">
        <v>1</v>
      </c>
    </row>
    <row r="26" spans="1:29" customFormat="1" ht="36.75" thickBot="1">
      <c r="A26" s="17">
        <v>16</v>
      </c>
      <c r="B26" s="18" t="s">
        <v>4</v>
      </c>
      <c r="C26" s="18" t="s">
        <v>98</v>
      </c>
      <c r="D26" s="18" t="s">
        <v>127</v>
      </c>
      <c r="E26" s="18">
        <v>10</v>
      </c>
      <c r="F26" s="19" t="s">
        <v>128</v>
      </c>
      <c r="G26" s="19" t="s">
        <v>129</v>
      </c>
      <c r="H26" s="18" t="s">
        <v>44</v>
      </c>
      <c r="I26" s="20">
        <v>0.5</v>
      </c>
      <c r="J26" s="18">
        <v>2</v>
      </c>
      <c r="K26" s="18">
        <v>2</v>
      </c>
      <c r="L26" s="21" t="s">
        <v>127</v>
      </c>
      <c r="M26" s="18">
        <v>0</v>
      </c>
      <c r="N26" s="18">
        <v>0</v>
      </c>
      <c r="O26" s="22">
        <f t="shared" si="0"/>
        <v>26</v>
      </c>
      <c r="P26" s="23">
        <v>0</v>
      </c>
      <c r="Q26" s="23">
        <v>0</v>
      </c>
      <c r="R26" s="23">
        <v>26</v>
      </c>
      <c r="S26" s="23">
        <v>0</v>
      </c>
      <c r="T26" s="23">
        <v>0</v>
      </c>
      <c r="U26" s="23">
        <v>5</v>
      </c>
      <c r="V26" s="23">
        <v>21</v>
      </c>
      <c r="W26" s="18">
        <v>0</v>
      </c>
      <c r="X26" s="18">
        <v>100</v>
      </c>
      <c r="Y26" s="18"/>
      <c r="Z26" s="18" t="s">
        <v>130</v>
      </c>
      <c r="AA26" s="24" t="s">
        <v>55</v>
      </c>
      <c r="AB26" s="26" t="s">
        <v>56</v>
      </c>
      <c r="AC26" s="18">
        <v>1</v>
      </c>
    </row>
    <row r="27" spans="1:29" s="38" customFormat="1" ht="36.75" thickBot="1">
      <c r="A27" s="17">
        <v>17</v>
      </c>
      <c r="B27" s="18" t="s">
        <v>4</v>
      </c>
      <c r="C27" s="23" t="s">
        <v>49</v>
      </c>
      <c r="D27" s="23" t="s">
        <v>131</v>
      </c>
      <c r="E27" s="23">
        <v>6</v>
      </c>
      <c r="F27" s="19" t="s">
        <v>132</v>
      </c>
      <c r="G27" s="19" t="s">
        <v>133</v>
      </c>
      <c r="H27" s="18" t="s">
        <v>44</v>
      </c>
      <c r="I27" s="36">
        <v>0.92</v>
      </c>
      <c r="J27" s="23">
        <v>2</v>
      </c>
      <c r="K27" s="23">
        <v>2</v>
      </c>
      <c r="L27" s="37" t="s">
        <v>134</v>
      </c>
      <c r="M27" s="23">
        <v>0</v>
      </c>
      <c r="N27" s="23">
        <v>0</v>
      </c>
      <c r="O27" s="23">
        <f t="shared" si="0"/>
        <v>363</v>
      </c>
      <c r="P27" s="23">
        <v>0</v>
      </c>
      <c r="Q27" s="23">
        <v>0</v>
      </c>
      <c r="R27" s="23">
        <v>363</v>
      </c>
      <c r="S27" s="23">
        <v>0</v>
      </c>
      <c r="T27" s="23">
        <v>0</v>
      </c>
      <c r="U27" s="23">
        <v>2</v>
      </c>
      <c r="V27" s="23">
        <v>361</v>
      </c>
      <c r="W27" s="23">
        <v>0</v>
      </c>
      <c r="X27" s="23">
        <v>500</v>
      </c>
      <c r="Y27" s="23"/>
      <c r="Z27" s="18" t="s">
        <v>135</v>
      </c>
      <c r="AA27" s="24" t="s">
        <v>55</v>
      </c>
      <c r="AB27" s="26" t="s">
        <v>56</v>
      </c>
      <c r="AC27" s="23">
        <v>1</v>
      </c>
    </row>
    <row r="28" spans="1:29" s="38" customFormat="1" ht="36.75" thickBot="1">
      <c r="A28" s="17">
        <v>18</v>
      </c>
      <c r="B28" s="18" t="s">
        <v>4</v>
      </c>
      <c r="C28" s="18" t="s">
        <v>98</v>
      </c>
      <c r="D28" s="23" t="s">
        <v>136</v>
      </c>
      <c r="E28" s="23">
        <v>6</v>
      </c>
      <c r="F28" s="19" t="s">
        <v>137</v>
      </c>
      <c r="G28" s="19" t="s">
        <v>138</v>
      </c>
      <c r="H28" s="18" t="s">
        <v>139</v>
      </c>
      <c r="I28" s="36">
        <v>5</v>
      </c>
      <c r="J28" s="23">
        <v>2</v>
      </c>
      <c r="K28" s="23">
        <v>2</v>
      </c>
      <c r="L28" s="37" t="s">
        <v>136</v>
      </c>
      <c r="M28" s="23"/>
      <c r="N28" s="23"/>
      <c r="O28" s="23">
        <v>18</v>
      </c>
      <c r="P28" s="23">
        <v>0</v>
      </c>
      <c r="Q28" s="23">
        <v>0</v>
      </c>
      <c r="R28" s="23">
        <v>18</v>
      </c>
      <c r="S28" s="23">
        <v>0</v>
      </c>
      <c r="T28" s="23">
        <v>0</v>
      </c>
      <c r="U28" s="23">
        <v>3</v>
      </c>
      <c r="V28" s="23">
        <v>15</v>
      </c>
      <c r="W28" s="23"/>
      <c r="X28" s="23">
        <v>80</v>
      </c>
      <c r="Y28" s="23"/>
      <c r="Z28" s="18"/>
      <c r="AA28" s="24"/>
      <c r="AB28" s="26"/>
      <c r="AC28" s="23">
        <v>0</v>
      </c>
    </row>
    <row r="29" spans="1:29" s="38" customFormat="1" ht="36.75" thickBot="1">
      <c r="A29" s="17">
        <v>19</v>
      </c>
      <c r="B29" s="18" t="s">
        <v>4</v>
      </c>
      <c r="C29" s="18" t="s">
        <v>98</v>
      </c>
      <c r="D29" s="23" t="s">
        <v>140</v>
      </c>
      <c r="E29" s="23">
        <v>6</v>
      </c>
      <c r="F29" s="19" t="s">
        <v>137</v>
      </c>
      <c r="G29" s="19" t="s">
        <v>138</v>
      </c>
      <c r="H29" s="18" t="s">
        <v>139</v>
      </c>
      <c r="I29" s="36">
        <v>4</v>
      </c>
      <c r="J29" s="23">
        <v>2</v>
      </c>
      <c r="K29" s="23">
        <v>2</v>
      </c>
      <c r="L29" s="37" t="s">
        <v>140</v>
      </c>
      <c r="M29" s="23"/>
      <c r="N29" s="23"/>
      <c r="O29" s="23">
        <v>15</v>
      </c>
      <c r="P29" s="23">
        <v>0</v>
      </c>
      <c r="Q29" s="23">
        <v>0</v>
      </c>
      <c r="R29" s="23">
        <v>15</v>
      </c>
      <c r="S29" s="23">
        <v>0</v>
      </c>
      <c r="T29" s="23">
        <v>0</v>
      </c>
      <c r="U29" s="23">
        <v>1</v>
      </c>
      <c r="V29" s="23">
        <v>14</v>
      </c>
      <c r="W29" s="23"/>
      <c r="X29" s="23">
        <v>60</v>
      </c>
      <c r="Y29" s="23"/>
      <c r="Z29" s="18"/>
      <c r="AA29" s="24"/>
      <c r="AB29" s="26"/>
      <c r="AC29" s="23">
        <v>0</v>
      </c>
    </row>
    <row r="30" spans="1:29" s="38" customFormat="1" ht="36.75" thickBot="1">
      <c r="A30" s="17">
        <v>20</v>
      </c>
      <c r="B30" s="18" t="s">
        <v>4</v>
      </c>
      <c r="C30" s="23" t="s">
        <v>49</v>
      </c>
      <c r="D30" s="23" t="s">
        <v>141</v>
      </c>
      <c r="E30" s="23">
        <v>6</v>
      </c>
      <c r="F30" s="19" t="s">
        <v>142</v>
      </c>
      <c r="G30" s="19" t="s">
        <v>143</v>
      </c>
      <c r="H30" s="18" t="s">
        <v>44</v>
      </c>
      <c r="I30" s="36">
        <v>0.75</v>
      </c>
      <c r="J30" s="23">
        <v>2</v>
      </c>
      <c r="K30" s="23">
        <v>2</v>
      </c>
      <c r="L30" s="37" t="s">
        <v>144</v>
      </c>
      <c r="M30" s="23">
        <v>0</v>
      </c>
      <c r="N30" s="23">
        <v>0</v>
      </c>
      <c r="O30" s="23">
        <f>Q30+R30</f>
        <v>826</v>
      </c>
      <c r="P30" s="23">
        <v>0</v>
      </c>
      <c r="Q30" s="23">
        <v>0</v>
      </c>
      <c r="R30" s="23">
        <v>826</v>
      </c>
      <c r="S30" s="23">
        <v>0</v>
      </c>
      <c r="T30" s="23">
        <v>0</v>
      </c>
      <c r="U30" s="23">
        <v>4</v>
      </c>
      <c r="V30" s="23">
        <v>822</v>
      </c>
      <c r="W30" s="23">
        <v>0</v>
      </c>
      <c r="X30" s="23">
        <v>600</v>
      </c>
      <c r="Y30" s="23"/>
      <c r="Z30" s="18" t="s">
        <v>145</v>
      </c>
      <c r="AA30" s="24" t="s">
        <v>111</v>
      </c>
      <c r="AB30" s="24" t="s">
        <v>69</v>
      </c>
      <c r="AC30" s="23">
        <v>1</v>
      </c>
    </row>
    <row r="31" spans="1:29" s="38" customFormat="1" ht="36.75" thickBot="1">
      <c r="A31" s="17">
        <v>21</v>
      </c>
      <c r="B31" s="18" t="s">
        <v>4</v>
      </c>
      <c r="C31" s="18" t="s">
        <v>98</v>
      </c>
      <c r="D31" s="23" t="s">
        <v>146</v>
      </c>
      <c r="E31" s="23">
        <v>6</v>
      </c>
      <c r="F31" s="19" t="s">
        <v>147</v>
      </c>
      <c r="G31" s="19" t="s">
        <v>148</v>
      </c>
      <c r="H31" s="18" t="s">
        <v>139</v>
      </c>
      <c r="I31" s="36">
        <v>4.5</v>
      </c>
      <c r="J31" s="23">
        <v>2</v>
      </c>
      <c r="K31" s="23">
        <v>2</v>
      </c>
      <c r="L31" s="37" t="s">
        <v>146</v>
      </c>
      <c r="M31" s="23"/>
      <c r="N31" s="23"/>
      <c r="O31" s="23">
        <v>7</v>
      </c>
      <c r="P31" s="23">
        <v>0</v>
      </c>
      <c r="Q31" s="23">
        <v>0</v>
      </c>
      <c r="R31" s="23">
        <v>7</v>
      </c>
      <c r="S31" s="23">
        <v>0</v>
      </c>
      <c r="T31" s="23">
        <v>0</v>
      </c>
      <c r="U31" s="23">
        <v>0</v>
      </c>
      <c r="V31" s="23">
        <v>7</v>
      </c>
      <c r="W31" s="23"/>
      <c r="X31" s="23">
        <v>63</v>
      </c>
      <c r="Y31" s="23"/>
      <c r="Z31" s="18"/>
      <c r="AA31" s="24"/>
      <c r="AB31" s="24"/>
      <c r="AC31" s="23">
        <v>0</v>
      </c>
    </row>
    <row r="32" spans="1:29" s="38" customFormat="1" ht="36.75" thickBot="1">
      <c r="A32" s="17">
        <v>22</v>
      </c>
      <c r="B32" s="18" t="s">
        <v>4</v>
      </c>
      <c r="C32" s="18" t="s">
        <v>98</v>
      </c>
      <c r="D32" s="23" t="s">
        <v>149</v>
      </c>
      <c r="E32" s="23">
        <v>6</v>
      </c>
      <c r="F32" s="19" t="s">
        <v>150</v>
      </c>
      <c r="G32" s="19" t="s">
        <v>151</v>
      </c>
      <c r="H32" s="18" t="s">
        <v>139</v>
      </c>
      <c r="I32" s="36">
        <v>3</v>
      </c>
      <c r="J32" s="23">
        <v>2</v>
      </c>
      <c r="K32" s="23">
        <v>2</v>
      </c>
      <c r="L32" s="37" t="s">
        <v>149</v>
      </c>
      <c r="M32" s="23"/>
      <c r="N32" s="23"/>
      <c r="O32" s="23">
        <v>8</v>
      </c>
      <c r="P32" s="23">
        <v>0</v>
      </c>
      <c r="Q32" s="23">
        <v>0</v>
      </c>
      <c r="R32" s="23">
        <v>8</v>
      </c>
      <c r="S32" s="23">
        <v>0</v>
      </c>
      <c r="T32" s="23">
        <v>0</v>
      </c>
      <c r="U32" s="23">
        <v>0</v>
      </c>
      <c r="V32" s="23">
        <v>8</v>
      </c>
      <c r="W32" s="23"/>
      <c r="X32" s="23">
        <v>40</v>
      </c>
      <c r="Y32" s="23"/>
      <c r="Z32" s="18"/>
      <c r="AA32" s="24"/>
      <c r="AB32" s="24"/>
      <c r="AC32" s="23">
        <v>0</v>
      </c>
    </row>
    <row r="33" spans="1:29" s="38" customFormat="1" ht="36.75" thickBot="1">
      <c r="A33" s="17">
        <v>23</v>
      </c>
      <c r="B33" s="18" t="s">
        <v>4</v>
      </c>
      <c r="C33" s="18" t="s">
        <v>98</v>
      </c>
      <c r="D33" s="23" t="s">
        <v>152</v>
      </c>
      <c r="E33" s="23">
        <v>6</v>
      </c>
      <c r="F33" s="19" t="s">
        <v>153</v>
      </c>
      <c r="G33" s="19" t="s">
        <v>154</v>
      </c>
      <c r="H33" s="18" t="s">
        <v>139</v>
      </c>
      <c r="I33" s="36">
        <v>3</v>
      </c>
      <c r="J33" s="23">
        <v>2</v>
      </c>
      <c r="K33" s="23">
        <v>2</v>
      </c>
      <c r="L33" s="37" t="s">
        <v>152</v>
      </c>
      <c r="M33" s="23"/>
      <c r="N33" s="23"/>
      <c r="O33" s="23">
        <v>172</v>
      </c>
      <c r="P33" s="23">
        <v>0</v>
      </c>
      <c r="Q33" s="23">
        <v>0</v>
      </c>
      <c r="R33" s="23">
        <v>172</v>
      </c>
      <c r="S33" s="23">
        <v>0</v>
      </c>
      <c r="T33" s="23">
        <v>0</v>
      </c>
      <c r="U33" s="23">
        <v>4</v>
      </c>
      <c r="V33" s="23">
        <v>168</v>
      </c>
      <c r="W33" s="23"/>
      <c r="X33" s="23">
        <v>125</v>
      </c>
      <c r="Y33" s="23"/>
      <c r="Z33" s="18"/>
      <c r="AA33" s="24"/>
      <c r="AB33" s="24"/>
      <c r="AC33" s="23">
        <v>0</v>
      </c>
    </row>
    <row r="34" spans="1:29" s="38" customFormat="1" ht="36.75" thickBot="1">
      <c r="A34" s="17">
        <v>24</v>
      </c>
      <c r="B34" s="18" t="s">
        <v>4</v>
      </c>
      <c r="C34" s="18" t="s">
        <v>98</v>
      </c>
      <c r="D34" s="23" t="s">
        <v>155</v>
      </c>
      <c r="E34" s="23">
        <v>6</v>
      </c>
      <c r="F34" s="19" t="s">
        <v>156</v>
      </c>
      <c r="G34" s="19" t="s">
        <v>157</v>
      </c>
      <c r="H34" s="18" t="s">
        <v>139</v>
      </c>
      <c r="I34" s="36">
        <v>5</v>
      </c>
      <c r="J34" s="23">
        <v>2</v>
      </c>
      <c r="K34" s="23">
        <v>2</v>
      </c>
      <c r="L34" s="37" t="s">
        <v>155</v>
      </c>
      <c r="M34" s="23"/>
      <c r="N34" s="23"/>
      <c r="O34" s="23">
        <v>129</v>
      </c>
      <c r="P34" s="23">
        <v>0</v>
      </c>
      <c r="Q34" s="23">
        <v>0</v>
      </c>
      <c r="R34" s="23">
        <v>129</v>
      </c>
      <c r="S34" s="23">
        <v>0</v>
      </c>
      <c r="T34" s="23">
        <v>0</v>
      </c>
      <c r="U34" s="23">
        <v>1</v>
      </c>
      <c r="V34" s="23">
        <v>128</v>
      </c>
      <c r="W34" s="23"/>
      <c r="X34" s="23">
        <v>55</v>
      </c>
      <c r="Y34" s="23"/>
      <c r="Z34" s="18"/>
      <c r="AA34" s="24"/>
      <c r="AB34" s="24"/>
      <c r="AC34" s="23">
        <v>0</v>
      </c>
    </row>
    <row r="35" spans="1:29" customFormat="1" ht="36.75" thickBot="1">
      <c r="A35" s="17">
        <v>25</v>
      </c>
      <c r="B35" s="18" t="s">
        <v>4</v>
      </c>
      <c r="C35" s="18" t="s">
        <v>49</v>
      </c>
      <c r="D35" s="18" t="s">
        <v>158</v>
      </c>
      <c r="E35" s="18">
        <v>6</v>
      </c>
      <c r="F35" s="19" t="s">
        <v>159</v>
      </c>
      <c r="G35" s="19" t="s">
        <v>160</v>
      </c>
      <c r="H35" s="18" t="s">
        <v>44</v>
      </c>
      <c r="I35" s="20">
        <v>2.33</v>
      </c>
      <c r="J35" s="18">
        <v>2</v>
      </c>
      <c r="K35" s="18">
        <v>2</v>
      </c>
      <c r="L35" s="39" t="s">
        <v>161</v>
      </c>
      <c r="M35" s="18">
        <v>0</v>
      </c>
      <c r="N35" s="18">
        <v>0</v>
      </c>
      <c r="O35" s="23">
        <f>Q35+R35</f>
        <v>59</v>
      </c>
      <c r="P35" s="23">
        <v>0</v>
      </c>
      <c r="Q35" s="23">
        <v>2</v>
      </c>
      <c r="R35" s="23">
        <v>57</v>
      </c>
      <c r="S35" s="23">
        <v>0</v>
      </c>
      <c r="T35" s="23">
        <v>0</v>
      </c>
      <c r="U35" s="23">
        <v>20</v>
      </c>
      <c r="V35" s="23">
        <v>39</v>
      </c>
      <c r="W35" s="18">
        <v>0</v>
      </c>
      <c r="X35" s="18">
        <v>650</v>
      </c>
      <c r="Y35" s="18"/>
      <c r="Z35" s="18" t="s">
        <v>162</v>
      </c>
      <c r="AA35" s="24" t="s">
        <v>55</v>
      </c>
      <c r="AB35" s="26" t="s">
        <v>56</v>
      </c>
      <c r="AC35" s="18">
        <v>1</v>
      </c>
    </row>
    <row r="36" spans="1:29" s="38" customFormat="1" ht="36.75" thickBot="1">
      <c r="A36" s="17">
        <v>26</v>
      </c>
      <c r="B36" s="18" t="s">
        <v>4</v>
      </c>
      <c r="C36" s="18" t="s">
        <v>98</v>
      </c>
      <c r="D36" s="23" t="s">
        <v>163</v>
      </c>
      <c r="E36" s="23">
        <v>6</v>
      </c>
      <c r="F36" s="19" t="s">
        <v>164</v>
      </c>
      <c r="G36" s="19" t="s">
        <v>165</v>
      </c>
      <c r="H36" s="18" t="s">
        <v>139</v>
      </c>
      <c r="I36" s="36">
        <v>5</v>
      </c>
      <c r="J36" s="23">
        <v>2</v>
      </c>
      <c r="K36" s="23">
        <v>2</v>
      </c>
      <c r="L36" s="37" t="s">
        <v>163</v>
      </c>
      <c r="M36" s="23"/>
      <c r="N36" s="23"/>
      <c r="O36" s="23">
        <v>25</v>
      </c>
      <c r="P36" s="23">
        <v>0</v>
      </c>
      <c r="Q36" s="23">
        <v>0</v>
      </c>
      <c r="R36" s="23">
        <v>25</v>
      </c>
      <c r="S36" s="23">
        <v>0</v>
      </c>
      <c r="T36" s="23">
        <v>0</v>
      </c>
      <c r="U36" s="23">
        <v>0</v>
      </c>
      <c r="V36" s="23">
        <v>25</v>
      </c>
      <c r="W36" s="23"/>
      <c r="X36" s="23">
        <v>60</v>
      </c>
      <c r="Y36" s="23"/>
      <c r="Z36" s="18"/>
      <c r="AA36" s="24"/>
      <c r="AB36" s="24"/>
      <c r="AC36" s="23">
        <v>0</v>
      </c>
    </row>
    <row r="37" spans="1:29" s="38" customFormat="1" ht="36.75" thickBot="1">
      <c r="A37" s="17">
        <v>27</v>
      </c>
      <c r="B37" s="18" t="s">
        <v>4</v>
      </c>
      <c r="C37" s="23" t="s">
        <v>98</v>
      </c>
      <c r="D37" s="23" t="s">
        <v>166</v>
      </c>
      <c r="E37" s="23">
        <v>6</v>
      </c>
      <c r="F37" s="19" t="s">
        <v>167</v>
      </c>
      <c r="G37" s="19" t="s">
        <v>168</v>
      </c>
      <c r="H37" s="18" t="s">
        <v>44</v>
      </c>
      <c r="I37" s="36">
        <v>1.08</v>
      </c>
      <c r="J37" s="23">
        <v>2</v>
      </c>
      <c r="K37" s="23">
        <v>2</v>
      </c>
      <c r="L37" s="39" t="s">
        <v>169</v>
      </c>
      <c r="M37" s="23">
        <v>0</v>
      </c>
      <c r="N37" s="23">
        <v>0</v>
      </c>
      <c r="O37" s="23">
        <f>Q37+R37</f>
        <v>108</v>
      </c>
      <c r="P37" s="23">
        <v>0</v>
      </c>
      <c r="Q37" s="23">
        <v>3</v>
      </c>
      <c r="R37" s="23">
        <v>105</v>
      </c>
      <c r="S37" s="23">
        <v>0</v>
      </c>
      <c r="T37" s="23">
        <v>0</v>
      </c>
      <c r="U37" s="23">
        <v>22</v>
      </c>
      <c r="V37" s="23">
        <v>86</v>
      </c>
      <c r="W37" s="23">
        <v>0</v>
      </c>
      <c r="X37" s="23">
        <v>1200</v>
      </c>
      <c r="Y37" s="23"/>
      <c r="Z37" s="18" t="s">
        <v>170</v>
      </c>
      <c r="AA37" s="24" t="s">
        <v>55</v>
      </c>
      <c r="AB37" s="24" t="s">
        <v>48</v>
      </c>
      <c r="AC37" s="18">
        <v>1</v>
      </c>
    </row>
    <row r="38" spans="1:29" s="38" customFormat="1" ht="36.75" thickBot="1">
      <c r="A38" s="17">
        <v>28</v>
      </c>
      <c r="B38" s="18" t="s">
        <v>4</v>
      </c>
      <c r="C38" s="23" t="s">
        <v>98</v>
      </c>
      <c r="D38" s="23" t="s">
        <v>171</v>
      </c>
      <c r="E38" s="23">
        <v>6</v>
      </c>
      <c r="F38" s="19" t="s">
        <v>172</v>
      </c>
      <c r="G38" s="19" t="s">
        <v>173</v>
      </c>
      <c r="H38" s="18" t="s">
        <v>139</v>
      </c>
      <c r="I38" s="36">
        <v>5</v>
      </c>
      <c r="J38" s="23">
        <v>2</v>
      </c>
      <c r="K38" s="23">
        <v>2</v>
      </c>
      <c r="L38" s="37" t="s">
        <v>171</v>
      </c>
      <c r="M38" s="23"/>
      <c r="N38" s="23"/>
      <c r="O38" s="23">
        <v>12</v>
      </c>
      <c r="P38" s="23">
        <v>0</v>
      </c>
      <c r="Q38" s="23">
        <v>0</v>
      </c>
      <c r="R38" s="23">
        <v>12</v>
      </c>
      <c r="S38" s="23">
        <v>0</v>
      </c>
      <c r="T38" s="23">
        <v>0</v>
      </c>
      <c r="U38" s="23">
        <v>3</v>
      </c>
      <c r="V38" s="23">
        <v>9</v>
      </c>
      <c r="W38" s="23"/>
      <c r="X38" s="23">
        <v>36</v>
      </c>
      <c r="Y38" s="23"/>
      <c r="Z38" s="18"/>
      <c r="AA38" s="24"/>
      <c r="AB38" s="24"/>
      <c r="AC38" s="18">
        <v>0</v>
      </c>
    </row>
    <row r="39" spans="1:29" s="38" customFormat="1" ht="36.75" thickBot="1">
      <c r="A39" s="17">
        <v>29</v>
      </c>
      <c r="B39" s="18" t="s">
        <v>4</v>
      </c>
      <c r="C39" s="23" t="s">
        <v>98</v>
      </c>
      <c r="D39" s="23" t="s">
        <v>174</v>
      </c>
      <c r="E39" s="23">
        <v>6</v>
      </c>
      <c r="F39" s="19" t="s">
        <v>175</v>
      </c>
      <c r="G39" s="19" t="s">
        <v>176</v>
      </c>
      <c r="H39" s="18" t="s">
        <v>139</v>
      </c>
      <c r="I39" s="36">
        <v>5</v>
      </c>
      <c r="J39" s="23">
        <v>2</v>
      </c>
      <c r="K39" s="23">
        <v>2</v>
      </c>
      <c r="L39" s="37" t="s">
        <v>174</v>
      </c>
      <c r="M39" s="23"/>
      <c r="N39" s="23"/>
      <c r="O39" s="23">
        <v>21</v>
      </c>
      <c r="P39" s="23">
        <v>0</v>
      </c>
      <c r="Q39" s="23">
        <v>0</v>
      </c>
      <c r="R39" s="23">
        <v>21</v>
      </c>
      <c r="S39" s="23">
        <v>0</v>
      </c>
      <c r="T39" s="23">
        <v>0</v>
      </c>
      <c r="U39" s="23">
        <v>7</v>
      </c>
      <c r="V39" s="23">
        <v>14</v>
      </c>
      <c r="W39" s="23"/>
      <c r="X39" s="23">
        <v>150</v>
      </c>
      <c r="Y39" s="23"/>
      <c r="Z39" s="18"/>
      <c r="AA39" s="24"/>
      <c r="AB39" s="24"/>
      <c r="AC39" s="18">
        <v>0</v>
      </c>
    </row>
    <row r="40" spans="1:29" s="38" customFormat="1" ht="36.75" thickBot="1">
      <c r="A40" s="17">
        <v>30</v>
      </c>
      <c r="B40" s="18" t="s">
        <v>4</v>
      </c>
      <c r="C40" s="23" t="s">
        <v>98</v>
      </c>
      <c r="D40" s="23" t="s">
        <v>177</v>
      </c>
      <c r="E40" s="23">
        <v>6</v>
      </c>
      <c r="F40" s="19" t="s">
        <v>178</v>
      </c>
      <c r="G40" s="19" t="s">
        <v>179</v>
      </c>
      <c r="H40" s="18" t="s">
        <v>139</v>
      </c>
      <c r="I40" s="36">
        <v>2.5</v>
      </c>
      <c r="J40" s="23">
        <v>2</v>
      </c>
      <c r="K40" s="23">
        <v>2</v>
      </c>
      <c r="L40" s="37" t="s">
        <v>177</v>
      </c>
      <c r="M40" s="23"/>
      <c r="N40" s="23"/>
      <c r="O40" s="23">
        <v>23</v>
      </c>
      <c r="P40" s="23">
        <v>0</v>
      </c>
      <c r="Q40" s="23">
        <v>0</v>
      </c>
      <c r="R40" s="23">
        <v>23</v>
      </c>
      <c r="S40" s="23">
        <v>0</v>
      </c>
      <c r="T40" s="23">
        <v>0</v>
      </c>
      <c r="U40" s="23">
        <v>3</v>
      </c>
      <c r="V40" s="23">
        <v>20</v>
      </c>
      <c r="W40" s="23"/>
      <c r="X40" s="23">
        <v>57</v>
      </c>
      <c r="Y40" s="23"/>
      <c r="Z40" s="18"/>
      <c r="AA40" s="24"/>
      <c r="AB40" s="24"/>
      <c r="AC40" s="18">
        <v>0</v>
      </c>
    </row>
    <row r="41" spans="1:29" s="38" customFormat="1" ht="36.75" thickBot="1">
      <c r="A41" s="17">
        <v>31</v>
      </c>
      <c r="B41" s="18" t="s">
        <v>4</v>
      </c>
      <c r="C41" s="23" t="s">
        <v>98</v>
      </c>
      <c r="D41" s="23" t="s">
        <v>180</v>
      </c>
      <c r="E41" s="23">
        <v>6</v>
      </c>
      <c r="F41" s="19" t="s">
        <v>181</v>
      </c>
      <c r="G41" s="19" t="s">
        <v>182</v>
      </c>
      <c r="H41" s="18" t="s">
        <v>139</v>
      </c>
      <c r="I41" s="36">
        <v>4</v>
      </c>
      <c r="J41" s="23">
        <v>2</v>
      </c>
      <c r="K41" s="23">
        <v>2</v>
      </c>
      <c r="L41" s="37" t="s">
        <v>180</v>
      </c>
      <c r="M41" s="23"/>
      <c r="N41" s="23"/>
      <c r="O41" s="23">
        <v>8</v>
      </c>
      <c r="P41" s="23">
        <v>0</v>
      </c>
      <c r="Q41" s="23">
        <v>0</v>
      </c>
      <c r="R41" s="23">
        <v>8</v>
      </c>
      <c r="S41" s="23">
        <v>0</v>
      </c>
      <c r="T41" s="23">
        <v>0</v>
      </c>
      <c r="U41" s="23">
        <v>0</v>
      </c>
      <c r="V41" s="23">
        <v>8</v>
      </c>
      <c r="W41" s="23"/>
      <c r="X41" s="23">
        <v>24</v>
      </c>
      <c r="Y41" s="23"/>
      <c r="Z41" s="18"/>
      <c r="AA41" s="24"/>
      <c r="AB41" s="24"/>
      <c r="AC41" s="18">
        <v>0</v>
      </c>
    </row>
    <row r="42" spans="1:29" s="38" customFormat="1" ht="36.75" thickBot="1">
      <c r="A42" s="17">
        <v>32</v>
      </c>
      <c r="B42" s="18" t="s">
        <v>4</v>
      </c>
      <c r="C42" s="23" t="s">
        <v>98</v>
      </c>
      <c r="D42" s="23" t="s">
        <v>183</v>
      </c>
      <c r="E42" s="23">
        <v>6</v>
      </c>
      <c r="F42" s="19" t="s">
        <v>184</v>
      </c>
      <c r="G42" s="19" t="s">
        <v>185</v>
      </c>
      <c r="H42" s="18" t="s">
        <v>139</v>
      </c>
      <c r="I42" s="36">
        <v>4</v>
      </c>
      <c r="J42" s="23">
        <v>2</v>
      </c>
      <c r="K42" s="23">
        <v>2</v>
      </c>
      <c r="L42" s="37" t="s">
        <v>183</v>
      </c>
      <c r="M42" s="23"/>
      <c r="N42" s="23"/>
      <c r="O42" s="23">
        <v>40</v>
      </c>
      <c r="P42" s="23">
        <v>0</v>
      </c>
      <c r="Q42" s="23">
        <v>0</v>
      </c>
      <c r="R42" s="23">
        <v>40</v>
      </c>
      <c r="S42" s="23">
        <v>0</v>
      </c>
      <c r="T42" s="23">
        <v>0</v>
      </c>
      <c r="U42" s="23">
        <v>3</v>
      </c>
      <c r="V42" s="23">
        <v>37</v>
      </c>
      <c r="W42" s="23"/>
      <c r="X42" s="23">
        <v>59</v>
      </c>
      <c r="Y42" s="23"/>
      <c r="Z42" s="18"/>
      <c r="AA42" s="24"/>
      <c r="AB42" s="24"/>
      <c r="AC42" s="18">
        <v>0</v>
      </c>
    </row>
    <row r="43" spans="1:29" customFormat="1" ht="36.75" thickBot="1">
      <c r="A43" s="17">
        <v>33</v>
      </c>
      <c r="B43" s="18" t="s">
        <v>4</v>
      </c>
      <c r="C43" s="18" t="s">
        <v>49</v>
      </c>
      <c r="D43" s="18" t="s">
        <v>186</v>
      </c>
      <c r="E43" s="18">
        <v>6</v>
      </c>
      <c r="F43" s="19" t="s">
        <v>187</v>
      </c>
      <c r="G43" s="19" t="s">
        <v>188</v>
      </c>
      <c r="H43" s="18" t="s">
        <v>44</v>
      </c>
      <c r="I43" s="20">
        <v>1.08</v>
      </c>
      <c r="J43" s="18">
        <v>2</v>
      </c>
      <c r="K43" s="18">
        <v>2</v>
      </c>
      <c r="L43" s="25" t="s">
        <v>189</v>
      </c>
      <c r="M43" s="18">
        <v>0</v>
      </c>
      <c r="N43" s="18">
        <v>0</v>
      </c>
      <c r="O43" s="23">
        <f>Q43+R43</f>
        <v>83</v>
      </c>
      <c r="P43" s="23">
        <v>0</v>
      </c>
      <c r="Q43" s="23">
        <v>0</v>
      </c>
      <c r="R43" s="23">
        <v>83</v>
      </c>
      <c r="S43" s="23">
        <v>0</v>
      </c>
      <c r="T43" s="23">
        <v>0</v>
      </c>
      <c r="U43" s="23">
        <v>5</v>
      </c>
      <c r="V43" s="23">
        <v>78</v>
      </c>
      <c r="W43" s="18">
        <v>0</v>
      </c>
      <c r="X43" s="18">
        <v>600</v>
      </c>
      <c r="Y43" s="18"/>
      <c r="Z43" s="18" t="s">
        <v>190</v>
      </c>
      <c r="AA43" s="24" t="s">
        <v>55</v>
      </c>
      <c r="AB43" s="26" t="s">
        <v>56</v>
      </c>
      <c r="AC43" s="18">
        <v>1</v>
      </c>
    </row>
    <row r="44" spans="1:29" customFormat="1" ht="36.75" thickBot="1">
      <c r="A44" s="17">
        <v>34</v>
      </c>
      <c r="B44" s="18" t="s">
        <v>4</v>
      </c>
      <c r="C44" s="18" t="s">
        <v>49</v>
      </c>
      <c r="D44" s="18" t="s">
        <v>191</v>
      </c>
      <c r="E44" s="18">
        <v>6</v>
      </c>
      <c r="F44" s="19" t="s">
        <v>192</v>
      </c>
      <c r="G44" s="19" t="s">
        <v>193</v>
      </c>
      <c r="H44" s="18" t="s">
        <v>44</v>
      </c>
      <c r="I44" s="20">
        <v>1.17</v>
      </c>
      <c r="J44" s="18">
        <v>2</v>
      </c>
      <c r="K44" s="18">
        <v>2</v>
      </c>
      <c r="L44" s="21" t="s">
        <v>194</v>
      </c>
      <c r="M44" s="18">
        <v>0</v>
      </c>
      <c r="N44" s="18">
        <v>0</v>
      </c>
      <c r="O44" s="23">
        <f>Q44+R44</f>
        <v>21</v>
      </c>
      <c r="P44" s="23">
        <v>0</v>
      </c>
      <c r="Q44" s="23">
        <v>0</v>
      </c>
      <c r="R44" s="23">
        <v>21</v>
      </c>
      <c r="S44" s="23">
        <v>0</v>
      </c>
      <c r="T44" s="23">
        <v>0</v>
      </c>
      <c r="U44" s="23">
        <v>5</v>
      </c>
      <c r="V44" s="23">
        <v>6</v>
      </c>
      <c r="W44" s="18">
        <v>0</v>
      </c>
      <c r="X44" s="18">
        <v>250</v>
      </c>
      <c r="Y44" s="18"/>
      <c r="Z44" s="18" t="s">
        <v>195</v>
      </c>
      <c r="AA44" s="24" t="s">
        <v>55</v>
      </c>
      <c r="AB44" s="26" t="s">
        <v>56</v>
      </c>
      <c r="AC44" s="18">
        <v>1</v>
      </c>
    </row>
    <row r="45" spans="1:29" customFormat="1" ht="36.75" thickBot="1">
      <c r="A45" s="17">
        <v>35</v>
      </c>
      <c r="B45" s="18" t="s">
        <v>4</v>
      </c>
      <c r="C45" s="18" t="s">
        <v>49</v>
      </c>
      <c r="D45" s="18" t="s">
        <v>196</v>
      </c>
      <c r="E45" s="18">
        <v>6</v>
      </c>
      <c r="F45" s="19" t="s">
        <v>197</v>
      </c>
      <c r="G45" s="19" t="s">
        <v>198</v>
      </c>
      <c r="H45" s="18" t="s">
        <v>44</v>
      </c>
      <c r="I45" s="20">
        <v>1.25</v>
      </c>
      <c r="J45" s="18">
        <v>2</v>
      </c>
      <c r="K45" s="18">
        <v>2</v>
      </c>
      <c r="L45" s="25" t="s">
        <v>199</v>
      </c>
      <c r="M45" s="18">
        <v>0</v>
      </c>
      <c r="N45" s="18">
        <v>0</v>
      </c>
      <c r="O45" s="23">
        <f>Q45+R45</f>
        <v>196</v>
      </c>
      <c r="P45" s="23">
        <v>0</v>
      </c>
      <c r="Q45" s="23">
        <v>2</v>
      </c>
      <c r="R45" s="23">
        <v>194</v>
      </c>
      <c r="S45" s="23">
        <v>0</v>
      </c>
      <c r="T45" s="23">
        <v>0</v>
      </c>
      <c r="U45" s="23">
        <v>33</v>
      </c>
      <c r="V45" s="23">
        <v>163</v>
      </c>
      <c r="W45" s="18">
        <v>0</v>
      </c>
      <c r="X45" s="18">
        <v>300</v>
      </c>
      <c r="Y45" s="18"/>
      <c r="Z45" s="18" t="s">
        <v>200</v>
      </c>
      <c r="AA45" s="24" t="s">
        <v>55</v>
      </c>
      <c r="AB45" s="26" t="s">
        <v>56</v>
      </c>
      <c r="AC45" s="18">
        <v>1</v>
      </c>
    </row>
    <row r="46" spans="1:29" customFormat="1" ht="36.75" thickBot="1">
      <c r="A46" s="17">
        <v>36</v>
      </c>
      <c r="B46" s="18" t="s">
        <v>4</v>
      </c>
      <c r="C46" s="18" t="s">
        <v>98</v>
      </c>
      <c r="D46" s="18" t="s">
        <v>201</v>
      </c>
      <c r="E46" s="18">
        <v>6</v>
      </c>
      <c r="F46" s="19" t="s">
        <v>202</v>
      </c>
      <c r="G46" s="19" t="s">
        <v>203</v>
      </c>
      <c r="H46" s="18" t="s">
        <v>139</v>
      </c>
      <c r="I46" s="20">
        <v>5</v>
      </c>
      <c r="J46" s="18">
        <v>2</v>
      </c>
      <c r="K46" s="18">
        <v>2</v>
      </c>
      <c r="L46" s="21" t="s">
        <v>201</v>
      </c>
      <c r="M46" s="18"/>
      <c r="N46" s="18"/>
      <c r="O46" s="23">
        <v>10</v>
      </c>
      <c r="P46" s="23">
        <v>0</v>
      </c>
      <c r="Q46" s="23">
        <v>0</v>
      </c>
      <c r="R46" s="23">
        <v>10</v>
      </c>
      <c r="S46" s="23">
        <v>0</v>
      </c>
      <c r="T46" s="23">
        <v>0</v>
      </c>
      <c r="U46" s="23">
        <v>2</v>
      </c>
      <c r="V46" s="23">
        <v>8</v>
      </c>
      <c r="W46" s="18"/>
      <c r="X46" s="18">
        <v>26</v>
      </c>
      <c r="Y46" s="18"/>
      <c r="Z46" s="18"/>
      <c r="AA46" s="24"/>
      <c r="AB46" s="26"/>
      <c r="AC46" s="18">
        <v>0</v>
      </c>
    </row>
    <row r="47" spans="1:29" customFormat="1" ht="36.75" thickBot="1">
      <c r="A47" s="17">
        <v>37</v>
      </c>
      <c r="B47" s="18" t="s">
        <v>4</v>
      </c>
      <c r="C47" s="18" t="s">
        <v>98</v>
      </c>
      <c r="D47" s="18" t="s">
        <v>204</v>
      </c>
      <c r="E47" s="18">
        <v>10</v>
      </c>
      <c r="F47" s="19" t="s">
        <v>205</v>
      </c>
      <c r="G47" s="19" t="s">
        <v>206</v>
      </c>
      <c r="H47" s="18" t="s">
        <v>139</v>
      </c>
      <c r="I47" s="20">
        <v>5</v>
      </c>
      <c r="J47" s="18">
        <v>2</v>
      </c>
      <c r="K47" s="18">
        <v>2</v>
      </c>
      <c r="L47" s="21" t="s">
        <v>204</v>
      </c>
      <c r="M47" s="18"/>
      <c r="N47" s="18"/>
      <c r="O47" s="23">
        <v>6</v>
      </c>
      <c r="P47" s="23">
        <v>0</v>
      </c>
      <c r="Q47" s="23">
        <v>0</v>
      </c>
      <c r="R47" s="23">
        <v>6</v>
      </c>
      <c r="S47" s="23">
        <v>0</v>
      </c>
      <c r="T47" s="23">
        <v>0</v>
      </c>
      <c r="U47" s="23">
        <v>3</v>
      </c>
      <c r="V47" s="23">
        <v>3</v>
      </c>
      <c r="W47" s="18"/>
      <c r="X47" s="18">
        <v>29</v>
      </c>
      <c r="Y47" s="18"/>
      <c r="Z47" s="18"/>
      <c r="AA47" s="24"/>
      <c r="AB47" s="26"/>
      <c r="AC47" s="18">
        <v>0</v>
      </c>
    </row>
    <row r="48" spans="1:29" customFormat="1" ht="48.75" thickBot="1">
      <c r="A48" s="17">
        <v>38</v>
      </c>
      <c r="B48" s="18" t="s">
        <v>4</v>
      </c>
      <c r="C48" s="18" t="s">
        <v>49</v>
      </c>
      <c r="D48" s="18" t="s">
        <v>207</v>
      </c>
      <c r="E48" s="18">
        <v>6</v>
      </c>
      <c r="F48" s="19" t="s">
        <v>208</v>
      </c>
      <c r="G48" s="19" t="s">
        <v>209</v>
      </c>
      <c r="H48" s="18" t="s">
        <v>44</v>
      </c>
      <c r="I48" s="20">
        <v>1</v>
      </c>
      <c r="J48" s="18">
        <v>2</v>
      </c>
      <c r="K48" s="18">
        <v>2</v>
      </c>
      <c r="L48" s="21" t="s">
        <v>210</v>
      </c>
      <c r="M48" s="18">
        <v>0</v>
      </c>
      <c r="N48" s="18">
        <v>0</v>
      </c>
      <c r="O48" s="23">
        <f>Q48+R48</f>
        <v>278</v>
      </c>
      <c r="P48" s="23">
        <v>0</v>
      </c>
      <c r="Q48" s="23">
        <v>12</v>
      </c>
      <c r="R48" s="23">
        <v>266</v>
      </c>
      <c r="S48" s="23">
        <v>0</v>
      </c>
      <c r="T48" s="23">
        <v>0</v>
      </c>
      <c r="U48" s="23">
        <v>18</v>
      </c>
      <c r="V48" s="23">
        <v>260</v>
      </c>
      <c r="W48" s="18">
        <v>0</v>
      </c>
      <c r="X48" s="18">
        <v>1000</v>
      </c>
      <c r="Y48" s="18"/>
      <c r="Z48" s="18" t="s">
        <v>211</v>
      </c>
      <c r="AA48" s="24" t="s">
        <v>111</v>
      </c>
      <c r="AB48" s="24" t="s">
        <v>69</v>
      </c>
      <c r="AC48" s="18">
        <v>1</v>
      </c>
    </row>
    <row r="49" spans="1:29" s="38" customFormat="1" ht="60.75" thickBot="1">
      <c r="A49" s="17">
        <v>39</v>
      </c>
      <c r="B49" s="18" t="s">
        <v>4</v>
      </c>
      <c r="C49" s="23" t="s">
        <v>49</v>
      </c>
      <c r="D49" s="23" t="s">
        <v>212</v>
      </c>
      <c r="E49" s="23">
        <v>6</v>
      </c>
      <c r="F49" s="19" t="s">
        <v>208</v>
      </c>
      <c r="G49" s="19" t="s">
        <v>213</v>
      </c>
      <c r="H49" s="18" t="s">
        <v>44</v>
      </c>
      <c r="I49" s="36">
        <v>0.5</v>
      </c>
      <c r="J49" s="23">
        <v>2</v>
      </c>
      <c r="K49" s="23">
        <v>2</v>
      </c>
      <c r="L49" s="39" t="s">
        <v>214</v>
      </c>
      <c r="M49" s="23">
        <v>0</v>
      </c>
      <c r="N49" s="23">
        <v>0</v>
      </c>
      <c r="O49" s="23">
        <f>Q49+R49</f>
        <v>159</v>
      </c>
      <c r="P49" s="23">
        <v>0</v>
      </c>
      <c r="Q49" s="23">
        <v>2</v>
      </c>
      <c r="R49" s="23">
        <v>157</v>
      </c>
      <c r="S49" s="23">
        <v>0</v>
      </c>
      <c r="T49" s="23">
        <v>0</v>
      </c>
      <c r="U49" s="23">
        <v>12</v>
      </c>
      <c r="V49" s="23">
        <v>147</v>
      </c>
      <c r="W49" s="23">
        <v>0</v>
      </c>
      <c r="X49" s="23">
        <v>1200</v>
      </c>
      <c r="Y49" s="23"/>
      <c r="Z49" s="18" t="s">
        <v>215</v>
      </c>
      <c r="AA49" s="24" t="s">
        <v>55</v>
      </c>
      <c r="AB49" s="26" t="s">
        <v>56</v>
      </c>
      <c r="AC49" s="23">
        <v>1</v>
      </c>
    </row>
    <row r="50" spans="1:29" s="38" customFormat="1" ht="36.75" thickBot="1">
      <c r="A50" s="17">
        <v>40</v>
      </c>
      <c r="B50" s="18" t="s">
        <v>4</v>
      </c>
      <c r="C50" s="23" t="s">
        <v>98</v>
      </c>
      <c r="D50" s="23" t="s">
        <v>216</v>
      </c>
      <c r="E50" s="23">
        <v>6</v>
      </c>
      <c r="F50" s="19" t="s">
        <v>217</v>
      </c>
      <c r="G50" s="19" t="s">
        <v>218</v>
      </c>
      <c r="H50" s="18" t="s">
        <v>139</v>
      </c>
      <c r="I50" s="36">
        <v>2.5</v>
      </c>
      <c r="J50" s="23">
        <v>2</v>
      </c>
      <c r="K50" s="23">
        <v>2</v>
      </c>
      <c r="L50" s="39" t="s">
        <v>216</v>
      </c>
      <c r="M50" s="23"/>
      <c r="N50" s="23"/>
      <c r="O50" s="32">
        <v>39</v>
      </c>
      <c r="P50" s="23">
        <v>0</v>
      </c>
      <c r="Q50" s="23">
        <v>0</v>
      </c>
      <c r="R50" s="23">
        <v>39</v>
      </c>
      <c r="S50" s="23">
        <v>0</v>
      </c>
      <c r="T50" s="23">
        <v>0</v>
      </c>
      <c r="U50" s="23">
        <v>2</v>
      </c>
      <c r="V50" s="23">
        <v>37</v>
      </c>
      <c r="W50" s="23"/>
      <c r="X50" s="23">
        <v>45</v>
      </c>
      <c r="Y50" s="23"/>
      <c r="Z50" s="18"/>
      <c r="AA50" s="24"/>
      <c r="AB50" s="26"/>
      <c r="AC50" s="23">
        <v>0</v>
      </c>
    </row>
    <row r="51" spans="1:29" s="38" customFormat="1" ht="36.75" thickBot="1">
      <c r="A51" s="17">
        <v>41</v>
      </c>
      <c r="B51" s="18" t="s">
        <v>4</v>
      </c>
      <c r="C51" s="23" t="s">
        <v>98</v>
      </c>
      <c r="D51" s="23" t="s">
        <v>219</v>
      </c>
      <c r="E51" s="23">
        <v>6</v>
      </c>
      <c r="F51" s="19" t="s">
        <v>220</v>
      </c>
      <c r="G51" s="19" t="s">
        <v>221</v>
      </c>
      <c r="H51" s="18" t="s">
        <v>139</v>
      </c>
      <c r="I51" s="36">
        <v>4</v>
      </c>
      <c r="J51" s="23">
        <v>2</v>
      </c>
      <c r="K51" s="23">
        <v>2</v>
      </c>
      <c r="L51" s="39" t="s">
        <v>219</v>
      </c>
      <c r="M51" s="23"/>
      <c r="N51" s="23"/>
      <c r="O51" s="32">
        <v>20</v>
      </c>
      <c r="P51" s="23">
        <v>0</v>
      </c>
      <c r="Q51" s="23">
        <v>0</v>
      </c>
      <c r="R51" s="23">
        <v>20</v>
      </c>
      <c r="S51" s="23">
        <v>4</v>
      </c>
      <c r="T51" s="23">
        <v>0</v>
      </c>
      <c r="U51" s="23">
        <v>3</v>
      </c>
      <c r="V51" s="23">
        <v>13</v>
      </c>
      <c r="W51" s="23"/>
      <c r="X51" s="23">
        <v>35</v>
      </c>
      <c r="Y51" s="23"/>
      <c r="Z51" s="18"/>
      <c r="AA51" s="24"/>
      <c r="AB51" s="26"/>
      <c r="AC51" s="23">
        <v>0</v>
      </c>
    </row>
    <row r="52" spans="1:29" s="38" customFormat="1" ht="36.75" thickBot="1">
      <c r="A52" s="17">
        <v>42</v>
      </c>
      <c r="B52" s="18" t="s">
        <v>4</v>
      </c>
      <c r="C52" s="23" t="s">
        <v>98</v>
      </c>
      <c r="D52" s="23" t="s">
        <v>222</v>
      </c>
      <c r="E52" s="23">
        <v>6</v>
      </c>
      <c r="F52" s="19" t="s">
        <v>220</v>
      </c>
      <c r="G52" s="19" t="s">
        <v>221</v>
      </c>
      <c r="H52" s="18" t="s">
        <v>139</v>
      </c>
      <c r="I52" s="36">
        <v>4</v>
      </c>
      <c r="J52" s="23">
        <v>2</v>
      </c>
      <c r="K52" s="23">
        <v>2</v>
      </c>
      <c r="L52" s="39" t="s">
        <v>222</v>
      </c>
      <c r="M52" s="23"/>
      <c r="N52" s="23"/>
      <c r="O52" s="32">
        <v>2</v>
      </c>
      <c r="P52" s="23">
        <v>0</v>
      </c>
      <c r="Q52" s="23">
        <v>0</v>
      </c>
      <c r="R52" s="23">
        <v>2</v>
      </c>
      <c r="S52" s="23">
        <v>0</v>
      </c>
      <c r="T52" s="23">
        <v>0</v>
      </c>
      <c r="U52" s="23">
        <v>2</v>
      </c>
      <c r="V52" s="23">
        <v>0</v>
      </c>
      <c r="W52" s="23"/>
      <c r="X52" s="23">
        <v>8</v>
      </c>
      <c r="Y52" s="23"/>
      <c r="Z52" s="18"/>
      <c r="AA52" s="24"/>
      <c r="AB52" s="26"/>
      <c r="AC52" s="23">
        <v>0</v>
      </c>
    </row>
    <row r="53" spans="1:29" s="38" customFormat="1" ht="36.75" thickBot="1">
      <c r="A53" s="17">
        <v>43</v>
      </c>
      <c r="B53" s="18" t="s">
        <v>4</v>
      </c>
      <c r="C53" s="23" t="s">
        <v>98</v>
      </c>
      <c r="D53" s="23" t="s">
        <v>223</v>
      </c>
      <c r="E53" s="23">
        <v>6</v>
      </c>
      <c r="F53" s="19" t="s">
        <v>224</v>
      </c>
      <c r="G53" s="19" t="s">
        <v>225</v>
      </c>
      <c r="H53" s="18" t="s">
        <v>139</v>
      </c>
      <c r="I53" s="36">
        <v>4</v>
      </c>
      <c r="J53" s="23">
        <v>2</v>
      </c>
      <c r="K53" s="23">
        <v>2</v>
      </c>
      <c r="L53" s="39" t="s">
        <v>223</v>
      </c>
      <c r="M53" s="23"/>
      <c r="N53" s="23"/>
      <c r="O53" s="32">
        <v>13</v>
      </c>
      <c r="P53" s="23">
        <v>0</v>
      </c>
      <c r="Q53" s="23">
        <v>0</v>
      </c>
      <c r="R53" s="23">
        <v>13</v>
      </c>
      <c r="S53" s="23">
        <v>0</v>
      </c>
      <c r="T53" s="23">
        <v>0</v>
      </c>
      <c r="U53" s="23">
        <v>3</v>
      </c>
      <c r="V53" s="23">
        <v>10</v>
      </c>
      <c r="W53" s="23"/>
      <c r="X53" s="23">
        <v>62</v>
      </c>
      <c r="Y53" s="23"/>
      <c r="Z53" s="18"/>
      <c r="AA53" s="24"/>
      <c r="AB53" s="26"/>
      <c r="AC53" s="23">
        <v>0</v>
      </c>
    </row>
    <row r="54" spans="1:29" s="38" customFormat="1" ht="36.75" thickBot="1">
      <c r="A54" s="17">
        <v>44</v>
      </c>
      <c r="B54" s="18" t="s">
        <v>4</v>
      </c>
      <c r="C54" s="23" t="s">
        <v>98</v>
      </c>
      <c r="D54" s="23" t="s">
        <v>226</v>
      </c>
      <c r="E54" s="23">
        <v>6</v>
      </c>
      <c r="F54" s="19" t="s">
        <v>227</v>
      </c>
      <c r="G54" s="19" t="s">
        <v>228</v>
      </c>
      <c r="H54" s="18" t="s">
        <v>139</v>
      </c>
      <c r="I54" s="36">
        <v>4</v>
      </c>
      <c r="J54" s="23">
        <v>2</v>
      </c>
      <c r="K54" s="23">
        <v>2</v>
      </c>
      <c r="L54" s="39" t="s">
        <v>226</v>
      </c>
      <c r="M54" s="23"/>
      <c r="N54" s="23"/>
      <c r="O54" s="32">
        <v>29</v>
      </c>
      <c r="P54" s="23">
        <v>0</v>
      </c>
      <c r="Q54" s="23">
        <v>0</v>
      </c>
      <c r="R54" s="23">
        <v>29</v>
      </c>
      <c r="S54" s="23">
        <v>0</v>
      </c>
      <c r="T54" s="23">
        <v>0</v>
      </c>
      <c r="U54" s="23">
        <v>1</v>
      </c>
      <c r="V54" s="23">
        <v>28</v>
      </c>
      <c r="W54" s="23"/>
      <c r="X54" s="23">
        <v>35</v>
      </c>
      <c r="Y54" s="23"/>
      <c r="Z54" s="18"/>
      <c r="AA54" s="24"/>
      <c r="AB54" s="26"/>
      <c r="AC54" s="23">
        <v>0</v>
      </c>
    </row>
    <row r="55" spans="1:29" s="38" customFormat="1" ht="36.75" thickBot="1">
      <c r="A55" s="17">
        <v>45</v>
      </c>
      <c r="B55" s="18" t="s">
        <v>4</v>
      </c>
      <c r="C55" s="23" t="s">
        <v>98</v>
      </c>
      <c r="D55" s="23" t="s">
        <v>229</v>
      </c>
      <c r="E55" s="23">
        <v>6</v>
      </c>
      <c r="F55" s="19" t="s">
        <v>230</v>
      </c>
      <c r="G55" s="19" t="s">
        <v>231</v>
      </c>
      <c r="H55" s="18" t="s">
        <v>139</v>
      </c>
      <c r="I55" s="36">
        <v>5</v>
      </c>
      <c r="J55" s="23">
        <v>2</v>
      </c>
      <c r="K55" s="23">
        <v>2</v>
      </c>
      <c r="L55" s="39" t="s">
        <v>229</v>
      </c>
      <c r="M55" s="23"/>
      <c r="N55" s="23"/>
      <c r="O55" s="32">
        <v>43</v>
      </c>
      <c r="P55" s="23">
        <v>0</v>
      </c>
      <c r="Q55" s="23">
        <v>0</v>
      </c>
      <c r="R55" s="23">
        <v>43</v>
      </c>
      <c r="S55" s="23">
        <v>0</v>
      </c>
      <c r="T55" s="23">
        <v>0</v>
      </c>
      <c r="U55" s="23">
        <v>4</v>
      </c>
      <c r="V55" s="23">
        <v>39</v>
      </c>
      <c r="W55" s="23"/>
      <c r="X55" s="23">
        <v>118</v>
      </c>
      <c r="Y55" s="23"/>
      <c r="Z55" s="18"/>
      <c r="AA55" s="24"/>
      <c r="AB55" s="26"/>
      <c r="AC55" s="23">
        <v>0</v>
      </c>
    </row>
    <row r="56" spans="1:29" customFormat="1" ht="36.75" thickBot="1">
      <c r="A56" s="17">
        <v>46</v>
      </c>
      <c r="B56" s="18" t="s">
        <v>4</v>
      </c>
      <c r="C56" s="23" t="s">
        <v>49</v>
      </c>
      <c r="D56" s="18" t="s">
        <v>232</v>
      </c>
      <c r="E56" s="18">
        <v>6</v>
      </c>
      <c r="F56" s="19" t="s">
        <v>233</v>
      </c>
      <c r="G56" s="19" t="s">
        <v>234</v>
      </c>
      <c r="H56" s="18" t="s">
        <v>44</v>
      </c>
      <c r="I56" s="20">
        <v>0.17</v>
      </c>
      <c r="J56" s="18">
        <v>2</v>
      </c>
      <c r="K56" s="18">
        <v>2</v>
      </c>
      <c r="L56" s="25" t="s">
        <v>235</v>
      </c>
      <c r="M56" s="23">
        <v>0</v>
      </c>
      <c r="N56" s="23">
        <v>0</v>
      </c>
      <c r="O56" s="22">
        <f>P56+Q56+R56</f>
        <v>66</v>
      </c>
      <c r="P56" s="23">
        <v>0</v>
      </c>
      <c r="Q56" s="23">
        <v>0</v>
      </c>
      <c r="R56" s="23">
        <f>S56+T56+U56+V56</f>
        <v>66</v>
      </c>
      <c r="S56" s="23">
        <v>0</v>
      </c>
      <c r="T56" s="23">
        <v>0</v>
      </c>
      <c r="U56" s="23">
        <v>23</v>
      </c>
      <c r="V56" s="23">
        <v>43</v>
      </c>
      <c r="W56" s="18"/>
      <c r="X56" s="18">
        <v>450</v>
      </c>
      <c r="Y56" s="18"/>
      <c r="Z56" s="18" t="s">
        <v>236</v>
      </c>
      <c r="AA56" s="24" t="s">
        <v>47</v>
      </c>
      <c r="AB56" s="26" t="s">
        <v>56</v>
      </c>
      <c r="AC56" s="23">
        <v>1</v>
      </c>
    </row>
    <row r="57" spans="1:29" customFormat="1" ht="36.75" thickBot="1">
      <c r="A57" s="17">
        <v>47</v>
      </c>
      <c r="B57" s="18" t="s">
        <v>4</v>
      </c>
      <c r="C57" s="23" t="s">
        <v>98</v>
      </c>
      <c r="D57" s="18" t="s">
        <v>237</v>
      </c>
      <c r="E57" s="18">
        <v>6</v>
      </c>
      <c r="F57" s="19" t="s">
        <v>238</v>
      </c>
      <c r="G57" s="19" t="s">
        <v>239</v>
      </c>
      <c r="H57" s="18" t="s">
        <v>139</v>
      </c>
      <c r="I57" s="20">
        <v>3</v>
      </c>
      <c r="J57" s="18">
        <v>2</v>
      </c>
      <c r="K57" s="18">
        <v>2</v>
      </c>
      <c r="L57" s="25" t="s">
        <v>237</v>
      </c>
      <c r="M57" s="23"/>
      <c r="N57" s="23"/>
      <c r="O57" s="22">
        <v>77</v>
      </c>
      <c r="P57" s="23">
        <v>0</v>
      </c>
      <c r="Q57" s="23">
        <v>0</v>
      </c>
      <c r="R57" s="23">
        <v>77</v>
      </c>
      <c r="S57" s="23">
        <v>0</v>
      </c>
      <c r="T57" s="23">
        <v>0</v>
      </c>
      <c r="U57" s="23">
        <v>1</v>
      </c>
      <c r="V57" s="23">
        <v>76</v>
      </c>
      <c r="W57" s="18"/>
      <c r="X57" s="18">
        <v>13</v>
      </c>
      <c r="Y57" s="18"/>
      <c r="Z57" s="18"/>
      <c r="AA57" s="24"/>
      <c r="AB57" s="26"/>
      <c r="AC57" s="23">
        <v>0</v>
      </c>
    </row>
    <row r="58" spans="1:29" customFormat="1" ht="36.75" thickBot="1">
      <c r="A58" s="17">
        <v>48</v>
      </c>
      <c r="B58" s="18" t="s">
        <v>4</v>
      </c>
      <c r="C58" s="23" t="s">
        <v>98</v>
      </c>
      <c r="D58" s="18" t="s">
        <v>240</v>
      </c>
      <c r="E58" s="18">
        <v>6</v>
      </c>
      <c r="F58" s="19" t="s">
        <v>241</v>
      </c>
      <c r="G58" s="19" t="s">
        <v>242</v>
      </c>
      <c r="H58" s="18" t="s">
        <v>139</v>
      </c>
      <c r="I58" s="36">
        <v>4</v>
      </c>
      <c r="J58" s="23">
        <v>2</v>
      </c>
      <c r="K58" s="23">
        <v>2</v>
      </c>
      <c r="L58" s="25" t="s">
        <v>240</v>
      </c>
      <c r="M58" s="23"/>
      <c r="N58" s="23"/>
      <c r="O58" s="22">
        <v>51</v>
      </c>
      <c r="P58" s="23">
        <v>0</v>
      </c>
      <c r="Q58" s="23">
        <v>0</v>
      </c>
      <c r="R58" s="23">
        <v>51</v>
      </c>
      <c r="S58" s="23">
        <v>0</v>
      </c>
      <c r="T58" s="23">
        <v>0</v>
      </c>
      <c r="U58" s="23">
        <v>12</v>
      </c>
      <c r="V58" s="23">
        <v>39</v>
      </c>
      <c r="W58" s="18"/>
      <c r="X58" s="18">
        <v>72</v>
      </c>
      <c r="Y58" s="18"/>
      <c r="Z58" s="18"/>
      <c r="AA58" s="24"/>
      <c r="AB58" s="26"/>
      <c r="AC58" s="23">
        <v>0</v>
      </c>
    </row>
    <row r="59" spans="1:29" customFormat="1" ht="36.75" thickBot="1">
      <c r="A59" s="17">
        <v>49</v>
      </c>
      <c r="B59" s="18" t="s">
        <v>4</v>
      </c>
      <c r="C59" s="23" t="s">
        <v>98</v>
      </c>
      <c r="D59" s="18" t="s">
        <v>243</v>
      </c>
      <c r="E59" s="18">
        <v>6</v>
      </c>
      <c r="F59" s="19" t="s">
        <v>244</v>
      </c>
      <c r="G59" s="19" t="s">
        <v>245</v>
      </c>
      <c r="H59" s="18" t="s">
        <v>139</v>
      </c>
      <c r="I59" s="36">
        <v>4</v>
      </c>
      <c r="J59" s="23">
        <v>2</v>
      </c>
      <c r="K59" s="23">
        <v>2</v>
      </c>
      <c r="L59" s="25" t="s">
        <v>243</v>
      </c>
      <c r="M59" s="23"/>
      <c r="N59" s="23"/>
      <c r="O59" s="22">
        <v>25</v>
      </c>
      <c r="P59" s="23">
        <v>0</v>
      </c>
      <c r="Q59" s="23">
        <v>0</v>
      </c>
      <c r="R59" s="23">
        <v>25</v>
      </c>
      <c r="S59" s="23">
        <v>0</v>
      </c>
      <c r="T59" s="23">
        <v>0</v>
      </c>
      <c r="U59" s="23">
        <v>6</v>
      </c>
      <c r="V59" s="23">
        <v>19</v>
      </c>
      <c r="W59" s="18"/>
      <c r="X59" s="18">
        <v>150</v>
      </c>
      <c r="Y59" s="18"/>
      <c r="Z59" s="18"/>
      <c r="AA59" s="24"/>
      <c r="AB59" s="26"/>
      <c r="AC59" s="23">
        <v>0</v>
      </c>
    </row>
    <row r="60" spans="1:29" s="38" customFormat="1" ht="36.75" thickBot="1">
      <c r="A60" s="17">
        <v>50</v>
      </c>
      <c r="B60" s="18" t="s">
        <v>4</v>
      </c>
      <c r="C60" s="23" t="s">
        <v>246</v>
      </c>
      <c r="D60" s="23" t="s">
        <v>247</v>
      </c>
      <c r="E60" s="23">
        <v>6</v>
      </c>
      <c r="F60" s="19" t="s">
        <v>248</v>
      </c>
      <c r="G60" s="19" t="s">
        <v>249</v>
      </c>
      <c r="H60" s="18" t="s">
        <v>44</v>
      </c>
      <c r="I60" s="36">
        <v>0.57999999999999996</v>
      </c>
      <c r="J60" s="23">
        <v>2</v>
      </c>
      <c r="K60" s="23">
        <v>2</v>
      </c>
      <c r="L60" s="37" t="s">
        <v>250</v>
      </c>
      <c r="M60" s="23">
        <v>0</v>
      </c>
      <c r="N60" s="23">
        <v>0</v>
      </c>
      <c r="O60" s="22">
        <f>P60+Q60+R60</f>
        <v>180</v>
      </c>
      <c r="P60" s="23">
        <v>0</v>
      </c>
      <c r="Q60" s="23">
        <v>0</v>
      </c>
      <c r="R60" s="23">
        <f>S60+T60+U60+V60</f>
        <v>180</v>
      </c>
      <c r="S60" s="23">
        <v>0</v>
      </c>
      <c r="T60" s="23">
        <v>0</v>
      </c>
      <c r="U60" s="23">
        <v>9</v>
      </c>
      <c r="V60" s="23">
        <v>171</v>
      </c>
      <c r="W60" s="23"/>
      <c r="X60" s="23">
        <v>100</v>
      </c>
      <c r="Y60" s="23"/>
      <c r="Z60" s="18" t="s">
        <v>251</v>
      </c>
      <c r="AA60" s="24" t="s">
        <v>55</v>
      </c>
      <c r="AB60" s="26" t="s">
        <v>48</v>
      </c>
      <c r="AC60" s="23">
        <v>1</v>
      </c>
    </row>
    <row r="61" spans="1:29" s="40" customFormat="1" ht="48.75" thickBot="1">
      <c r="A61" s="17">
        <v>51</v>
      </c>
      <c r="B61" s="18" t="s">
        <v>4</v>
      </c>
      <c r="C61" s="23" t="s">
        <v>49</v>
      </c>
      <c r="D61" s="23" t="s">
        <v>252</v>
      </c>
      <c r="E61" s="23">
        <v>6</v>
      </c>
      <c r="F61" s="19" t="s">
        <v>253</v>
      </c>
      <c r="G61" s="19" t="s">
        <v>254</v>
      </c>
      <c r="H61" s="18" t="s">
        <v>44</v>
      </c>
      <c r="I61" s="36">
        <v>1.08</v>
      </c>
      <c r="J61" s="23">
        <v>2</v>
      </c>
      <c r="K61" s="23">
        <v>2</v>
      </c>
      <c r="L61" s="37" t="s">
        <v>255</v>
      </c>
      <c r="M61" s="23">
        <v>0</v>
      </c>
      <c r="N61" s="23">
        <v>0</v>
      </c>
      <c r="O61" s="22">
        <f>P61+Q61+R61</f>
        <v>476</v>
      </c>
      <c r="P61" s="23">
        <v>0</v>
      </c>
      <c r="Q61" s="23">
        <v>5</v>
      </c>
      <c r="R61" s="23">
        <v>471</v>
      </c>
      <c r="S61" s="23">
        <v>0</v>
      </c>
      <c r="T61" s="23">
        <v>0</v>
      </c>
      <c r="U61" s="23">
        <v>14</v>
      </c>
      <c r="V61" s="23">
        <v>442</v>
      </c>
      <c r="W61" s="23"/>
      <c r="X61" s="23">
        <v>500</v>
      </c>
      <c r="Y61" s="23"/>
      <c r="Z61" s="18" t="s">
        <v>256</v>
      </c>
      <c r="AA61" s="24" t="s">
        <v>55</v>
      </c>
      <c r="AB61" s="26" t="s">
        <v>56</v>
      </c>
      <c r="AC61" s="23">
        <v>1</v>
      </c>
    </row>
    <row r="62" spans="1:29" s="40" customFormat="1" ht="36.75" thickBot="1">
      <c r="A62" s="17">
        <v>52</v>
      </c>
      <c r="B62" s="18" t="s">
        <v>4</v>
      </c>
      <c r="C62" s="23" t="s">
        <v>98</v>
      </c>
      <c r="D62" s="23" t="s">
        <v>257</v>
      </c>
      <c r="E62" s="23">
        <v>6</v>
      </c>
      <c r="F62" s="19" t="s">
        <v>258</v>
      </c>
      <c r="G62" s="19" t="s">
        <v>259</v>
      </c>
      <c r="H62" s="18" t="s">
        <v>139</v>
      </c>
      <c r="I62" s="36">
        <v>3</v>
      </c>
      <c r="J62" s="23">
        <v>2</v>
      </c>
      <c r="K62" s="23">
        <v>2</v>
      </c>
      <c r="L62" s="37" t="s">
        <v>257</v>
      </c>
      <c r="M62" s="23"/>
      <c r="N62" s="23"/>
      <c r="O62" s="22">
        <v>21</v>
      </c>
      <c r="P62" s="23">
        <v>0</v>
      </c>
      <c r="Q62" s="23">
        <v>0</v>
      </c>
      <c r="R62" s="23">
        <v>21</v>
      </c>
      <c r="S62" s="23">
        <v>0</v>
      </c>
      <c r="T62" s="23">
        <v>0</v>
      </c>
      <c r="U62" s="23">
        <v>0</v>
      </c>
      <c r="V62" s="23">
        <v>21</v>
      </c>
      <c r="W62" s="23"/>
      <c r="X62" s="23">
        <v>45</v>
      </c>
      <c r="Y62" s="23"/>
      <c r="Z62" s="18"/>
      <c r="AA62" s="24"/>
      <c r="AB62" s="26"/>
      <c r="AC62" s="23">
        <v>0</v>
      </c>
    </row>
    <row r="63" spans="1:29" s="40" customFormat="1" ht="36.75" thickBot="1">
      <c r="A63" s="17">
        <v>53</v>
      </c>
      <c r="B63" s="18" t="s">
        <v>4</v>
      </c>
      <c r="C63" s="23" t="s">
        <v>98</v>
      </c>
      <c r="D63" s="23" t="s">
        <v>260</v>
      </c>
      <c r="E63" s="23">
        <v>6</v>
      </c>
      <c r="F63" s="19" t="s">
        <v>261</v>
      </c>
      <c r="G63" s="19" t="s">
        <v>262</v>
      </c>
      <c r="H63" s="18" t="s">
        <v>139</v>
      </c>
      <c r="I63" s="36">
        <v>3</v>
      </c>
      <c r="J63" s="23">
        <v>2</v>
      </c>
      <c r="K63" s="23">
        <v>2</v>
      </c>
      <c r="L63" s="41" t="s">
        <v>260</v>
      </c>
      <c r="M63" s="23"/>
      <c r="N63" s="23"/>
      <c r="O63" s="22">
        <v>4</v>
      </c>
      <c r="P63" s="23">
        <v>0</v>
      </c>
      <c r="Q63" s="23">
        <v>0</v>
      </c>
      <c r="R63" s="23">
        <v>4</v>
      </c>
      <c r="S63" s="23">
        <v>0</v>
      </c>
      <c r="T63" s="23">
        <v>0</v>
      </c>
      <c r="U63" s="23">
        <v>1</v>
      </c>
      <c r="V63" s="23">
        <v>3</v>
      </c>
      <c r="W63" s="23"/>
      <c r="X63" s="23">
        <v>25</v>
      </c>
      <c r="Y63" s="23"/>
      <c r="Z63" s="18"/>
      <c r="AA63" s="24"/>
      <c r="AB63" s="26"/>
      <c r="AC63" s="23">
        <v>0</v>
      </c>
    </row>
    <row r="64" spans="1:29" s="40" customFormat="1" ht="36.75" thickBot="1">
      <c r="A64" s="17">
        <v>54</v>
      </c>
      <c r="B64" s="18" t="s">
        <v>4</v>
      </c>
      <c r="C64" s="23" t="s">
        <v>98</v>
      </c>
      <c r="D64" s="23" t="s">
        <v>263</v>
      </c>
      <c r="E64" s="23">
        <v>6</v>
      </c>
      <c r="F64" s="19" t="s">
        <v>264</v>
      </c>
      <c r="G64" s="19" t="s">
        <v>265</v>
      </c>
      <c r="H64" s="18" t="s">
        <v>139</v>
      </c>
      <c r="I64" s="36">
        <v>3</v>
      </c>
      <c r="J64" s="23">
        <v>2</v>
      </c>
      <c r="K64" s="23">
        <v>2</v>
      </c>
      <c r="L64" s="37" t="s">
        <v>263</v>
      </c>
      <c r="M64" s="23"/>
      <c r="N64" s="23"/>
      <c r="O64" s="22">
        <v>23</v>
      </c>
      <c r="P64" s="23">
        <v>0</v>
      </c>
      <c r="Q64" s="23">
        <v>0</v>
      </c>
      <c r="R64" s="23">
        <v>23</v>
      </c>
      <c r="S64" s="23">
        <v>0</v>
      </c>
      <c r="T64" s="23">
        <v>0</v>
      </c>
      <c r="U64" s="23">
        <v>11</v>
      </c>
      <c r="V64" s="23">
        <v>12</v>
      </c>
      <c r="W64" s="23"/>
      <c r="X64" s="23">
        <v>50</v>
      </c>
      <c r="Y64" s="23"/>
      <c r="Z64" s="18"/>
      <c r="AA64" s="24"/>
      <c r="AB64" s="26"/>
      <c r="AC64" s="23">
        <v>0</v>
      </c>
    </row>
    <row r="65" spans="1:29" s="40" customFormat="1" ht="36.75" thickBot="1">
      <c r="A65" s="17">
        <v>55</v>
      </c>
      <c r="B65" s="18" t="s">
        <v>4</v>
      </c>
      <c r="C65" s="23" t="s">
        <v>98</v>
      </c>
      <c r="D65" s="23" t="s">
        <v>266</v>
      </c>
      <c r="E65" s="23">
        <v>6</v>
      </c>
      <c r="F65" s="19" t="s">
        <v>267</v>
      </c>
      <c r="G65" s="19" t="s">
        <v>268</v>
      </c>
      <c r="H65" s="18" t="s">
        <v>139</v>
      </c>
      <c r="I65" s="36">
        <v>3</v>
      </c>
      <c r="J65" s="23">
        <v>2</v>
      </c>
      <c r="K65" s="23">
        <v>2</v>
      </c>
      <c r="L65" s="37" t="s">
        <v>269</v>
      </c>
      <c r="M65" s="23"/>
      <c r="N65" s="23"/>
      <c r="O65" s="22">
        <v>30</v>
      </c>
      <c r="P65" s="23">
        <v>0</v>
      </c>
      <c r="Q65" s="23">
        <v>0</v>
      </c>
      <c r="R65" s="23">
        <v>30</v>
      </c>
      <c r="S65" s="23">
        <v>0</v>
      </c>
      <c r="T65" s="23">
        <v>0</v>
      </c>
      <c r="U65" s="23">
        <v>9</v>
      </c>
      <c r="V65" s="23">
        <v>21</v>
      </c>
      <c r="W65" s="23"/>
      <c r="X65" s="23">
        <v>110</v>
      </c>
      <c r="Y65" s="23"/>
      <c r="Z65" s="18"/>
      <c r="AA65" s="24"/>
      <c r="AB65" s="26"/>
      <c r="AC65" s="23">
        <v>0</v>
      </c>
    </row>
    <row r="66" spans="1:29" s="40" customFormat="1" ht="36.75" thickBot="1">
      <c r="A66" s="17">
        <v>56</v>
      </c>
      <c r="B66" s="18" t="s">
        <v>4</v>
      </c>
      <c r="C66" s="23" t="s">
        <v>98</v>
      </c>
      <c r="D66" s="23" t="s">
        <v>270</v>
      </c>
      <c r="E66" s="23">
        <v>6</v>
      </c>
      <c r="F66" s="19" t="s">
        <v>271</v>
      </c>
      <c r="G66" s="19" t="s">
        <v>272</v>
      </c>
      <c r="H66" s="18" t="s">
        <v>139</v>
      </c>
      <c r="I66" s="20">
        <v>2.5</v>
      </c>
      <c r="J66" s="18">
        <v>2</v>
      </c>
      <c r="K66" s="18">
        <v>2</v>
      </c>
      <c r="L66" s="37" t="s">
        <v>273</v>
      </c>
      <c r="M66" s="23"/>
      <c r="N66" s="23"/>
      <c r="O66" s="22">
        <v>21</v>
      </c>
      <c r="P66" s="23">
        <v>0</v>
      </c>
      <c r="Q66" s="23">
        <v>0</v>
      </c>
      <c r="R66" s="23">
        <v>21</v>
      </c>
      <c r="S66" s="23">
        <v>0</v>
      </c>
      <c r="T66" s="23">
        <v>0</v>
      </c>
      <c r="U66" s="23">
        <v>3</v>
      </c>
      <c r="V66" s="23">
        <v>18</v>
      </c>
      <c r="W66" s="23"/>
      <c r="X66" s="23">
        <v>120</v>
      </c>
      <c r="Y66" s="23"/>
      <c r="Z66" s="18"/>
      <c r="AA66" s="24"/>
      <c r="AB66" s="26"/>
      <c r="AC66" s="23">
        <v>0</v>
      </c>
    </row>
    <row r="67" spans="1:29" customFormat="1" ht="36.75" thickBot="1">
      <c r="A67" s="17">
        <v>57</v>
      </c>
      <c r="B67" s="18" t="s">
        <v>4</v>
      </c>
      <c r="C67" s="23" t="s">
        <v>49</v>
      </c>
      <c r="D67" s="18" t="s">
        <v>274</v>
      </c>
      <c r="E67" s="18">
        <v>6</v>
      </c>
      <c r="F67" s="19" t="s">
        <v>275</v>
      </c>
      <c r="G67" s="19" t="s">
        <v>276</v>
      </c>
      <c r="H67" s="18" t="s">
        <v>44</v>
      </c>
      <c r="I67" s="20">
        <v>3</v>
      </c>
      <c r="J67" s="18">
        <v>2</v>
      </c>
      <c r="K67" s="18">
        <v>2</v>
      </c>
      <c r="L67" s="21" t="s">
        <v>277</v>
      </c>
      <c r="M67" s="23">
        <v>0</v>
      </c>
      <c r="N67" s="23">
        <v>0</v>
      </c>
      <c r="O67" s="22">
        <f>P67+Q67+R67</f>
        <v>641</v>
      </c>
      <c r="P67" s="23">
        <v>0</v>
      </c>
      <c r="Q67" s="23">
        <v>0</v>
      </c>
      <c r="R67" s="23">
        <f>S67+T67+U67+V67</f>
        <v>641</v>
      </c>
      <c r="S67" s="23">
        <v>0</v>
      </c>
      <c r="T67" s="23">
        <v>0</v>
      </c>
      <c r="U67" s="23">
        <v>4</v>
      </c>
      <c r="V67" s="23">
        <v>637</v>
      </c>
      <c r="W67" s="18"/>
      <c r="X67" s="18">
        <v>300</v>
      </c>
      <c r="Y67" s="18"/>
      <c r="Z67" s="18" t="s">
        <v>278</v>
      </c>
      <c r="AA67" s="24" t="s">
        <v>279</v>
      </c>
      <c r="AB67" s="26" t="s">
        <v>56</v>
      </c>
      <c r="AC67" s="18">
        <v>1</v>
      </c>
    </row>
    <row r="68" spans="1:29" customFormat="1" ht="36.75" thickBot="1">
      <c r="A68" s="17">
        <v>58</v>
      </c>
      <c r="B68" s="18" t="s">
        <v>4</v>
      </c>
      <c r="C68" s="23" t="s">
        <v>86</v>
      </c>
      <c r="D68" s="18" t="s">
        <v>280</v>
      </c>
      <c r="E68" s="18">
        <v>6</v>
      </c>
      <c r="F68" s="19" t="s">
        <v>281</v>
      </c>
      <c r="G68" s="19" t="s">
        <v>282</v>
      </c>
      <c r="H68" s="18" t="s">
        <v>44</v>
      </c>
      <c r="I68" s="20">
        <v>19.5</v>
      </c>
      <c r="J68" s="18">
        <v>2</v>
      </c>
      <c r="K68" s="18">
        <v>2</v>
      </c>
      <c r="L68" s="21" t="s">
        <v>283</v>
      </c>
      <c r="M68" s="23">
        <v>0</v>
      </c>
      <c r="N68" s="23">
        <v>0</v>
      </c>
      <c r="O68" s="22">
        <f>P68+Q68+R68</f>
        <v>1281</v>
      </c>
      <c r="P68" s="23">
        <v>0</v>
      </c>
      <c r="Q68" s="23">
        <v>0</v>
      </c>
      <c r="R68" s="23">
        <f>S68+T68+U68+V68</f>
        <v>1281</v>
      </c>
      <c r="S68" s="23">
        <v>0</v>
      </c>
      <c r="T68" s="23">
        <v>0</v>
      </c>
      <c r="U68" s="23">
        <v>7</v>
      </c>
      <c r="V68" s="23">
        <v>1274</v>
      </c>
      <c r="W68" s="18"/>
      <c r="X68" s="18">
        <v>300</v>
      </c>
      <c r="Y68" s="18"/>
      <c r="Z68" s="18" t="s">
        <v>284</v>
      </c>
      <c r="AA68" s="24" t="s">
        <v>285</v>
      </c>
      <c r="AB68" s="24" t="s">
        <v>69</v>
      </c>
      <c r="AC68" s="18">
        <v>1</v>
      </c>
    </row>
    <row r="69" spans="1:29" customFormat="1" ht="36.75" thickBot="1">
      <c r="A69" s="17">
        <v>59</v>
      </c>
      <c r="B69" s="18" t="s">
        <v>4</v>
      </c>
      <c r="C69" s="23" t="s">
        <v>98</v>
      </c>
      <c r="D69" s="18" t="s">
        <v>286</v>
      </c>
      <c r="E69" s="18">
        <v>6</v>
      </c>
      <c r="F69" s="19" t="s">
        <v>287</v>
      </c>
      <c r="G69" s="19" t="s">
        <v>288</v>
      </c>
      <c r="H69" s="18" t="s">
        <v>139</v>
      </c>
      <c r="I69" s="20">
        <v>2.5</v>
      </c>
      <c r="J69" s="18">
        <v>2</v>
      </c>
      <c r="K69" s="18">
        <v>2</v>
      </c>
      <c r="L69" s="21" t="s">
        <v>289</v>
      </c>
      <c r="M69" s="23"/>
      <c r="N69" s="23"/>
      <c r="O69" s="22">
        <v>34</v>
      </c>
      <c r="P69" s="23">
        <v>0</v>
      </c>
      <c r="Q69" s="23">
        <v>0</v>
      </c>
      <c r="R69" s="23">
        <v>34</v>
      </c>
      <c r="S69" s="23">
        <v>0</v>
      </c>
      <c r="T69" s="23">
        <v>0</v>
      </c>
      <c r="U69" s="23">
        <v>2</v>
      </c>
      <c r="V69" s="23">
        <v>32</v>
      </c>
      <c r="W69" s="18"/>
      <c r="X69" s="18">
        <v>120</v>
      </c>
      <c r="Y69" s="18"/>
      <c r="Z69" s="18"/>
      <c r="AA69" s="24"/>
      <c r="AB69" s="24"/>
      <c r="AC69" s="18">
        <v>0</v>
      </c>
    </row>
    <row r="70" spans="1:29" customFormat="1" ht="36.75" thickBot="1">
      <c r="A70" s="17">
        <v>60</v>
      </c>
      <c r="B70" s="18" t="s">
        <v>4</v>
      </c>
      <c r="C70" s="23" t="s">
        <v>98</v>
      </c>
      <c r="D70" s="18" t="s">
        <v>290</v>
      </c>
      <c r="E70" s="18">
        <v>6</v>
      </c>
      <c r="F70" s="19" t="s">
        <v>291</v>
      </c>
      <c r="G70" s="19" t="s">
        <v>292</v>
      </c>
      <c r="H70" s="18" t="s">
        <v>139</v>
      </c>
      <c r="I70" s="20">
        <v>3</v>
      </c>
      <c r="J70" s="18">
        <v>2</v>
      </c>
      <c r="K70" s="18">
        <v>2</v>
      </c>
      <c r="L70" s="21" t="s">
        <v>293</v>
      </c>
      <c r="M70" s="23"/>
      <c r="N70" s="23"/>
      <c r="O70" s="22">
        <v>36</v>
      </c>
      <c r="P70" s="23">
        <v>0</v>
      </c>
      <c r="Q70" s="23">
        <v>0</v>
      </c>
      <c r="R70" s="23">
        <v>36</v>
      </c>
      <c r="S70" s="23">
        <v>0</v>
      </c>
      <c r="T70" s="23">
        <v>0</v>
      </c>
      <c r="U70" s="23">
        <v>2</v>
      </c>
      <c r="V70" s="23">
        <v>34</v>
      </c>
      <c r="W70" s="18"/>
      <c r="X70" s="18">
        <v>45</v>
      </c>
      <c r="Y70" s="18"/>
      <c r="Z70" s="18"/>
      <c r="AA70" s="24"/>
      <c r="AB70" s="24"/>
      <c r="AC70" s="18">
        <v>0</v>
      </c>
    </row>
    <row r="71" spans="1:29" customFormat="1" ht="36.75" thickBot="1">
      <c r="A71" s="17">
        <v>61</v>
      </c>
      <c r="B71" s="18" t="s">
        <v>4</v>
      </c>
      <c r="C71" s="23" t="s">
        <v>98</v>
      </c>
      <c r="D71" s="18" t="s">
        <v>294</v>
      </c>
      <c r="E71" s="18">
        <v>6</v>
      </c>
      <c r="F71" s="19" t="s">
        <v>295</v>
      </c>
      <c r="G71" s="19" t="s">
        <v>296</v>
      </c>
      <c r="H71" s="18" t="s">
        <v>139</v>
      </c>
      <c r="I71" s="20">
        <v>3</v>
      </c>
      <c r="J71" s="18">
        <v>2</v>
      </c>
      <c r="K71" s="18">
        <v>2</v>
      </c>
      <c r="L71" s="21" t="s">
        <v>294</v>
      </c>
      <c r="M71" s="23"/>
      <c r="N71" s="23"/>
      <c r="O71" s="22">
        <v>192</v>
      </c>
      <c r="P71" s="23">
        <v>0</v>
      </c>
      <c r="Q71" s="23">
        <v>0</v>
      </c>
      <c r="R71" s="23">
        <v>192</v>
      </c>
      <c r="S71" s="23">
        <v>0</v>
      </c>
      <c r="T71" s="23">
        <v>0</v>
      </c>
      <c r="U71" s="23">
        <v>1</v>
      </c>
      <c r="V71" s="23">
        <v>191</v>
      </c>
      <c r="W71" s="18"/>
      <c r="X71" s="18">
        <v>70</v>
      </c>
      <c r="Y71" s="18"/>
      <c r="Z71" s="18"/>
      <c r="AA71" s="24"/>
      <c r="AB71" s="24"/>
      <c r="AC71" s="18">
        <v>0</v>
      </c>
    </row>
    <row r="72" spans="1:29" s="38" customFormat="1" ht="36.75" thickBot="1">
      <c r="A72" s="17">
        <v>62</v>
      </c>
      <c r="B72" s="18" t="s">
        <v>4</v>
      </c>
      <c r="C72" s="23" t="s">
        <v>98</v>
      </c>
      <c r="D72" s="23" t="s">
        <v>297</v>
      </c>
      <c r="E72" s="23">
        <v>10</v>
      </c>
      <c r="F72" s="19" t="s">
        <v>298</v>
      </c>
      <c r="G72" s="19" t="s">
        <v>299</v>
      </c>
      <c r="H72" s="23" t="s">
        <v>44</v>
      </c>
      <c r="I72" s="36">
        <v>0.33</v>
      </c>
      <c r="J72" s="23">
        <v>2</v>
      </c>
      <c r="K72" s="23">
        <v>2</v>
      </c>
      <c r="L72" s="23" t="s">
        <v>300</v>
      </c>
      <c r="M72" s="23">
        <v>0</v>
      </c>
      <c r="N72" s="23">
        <v>0</v>
      </c>
      <c r="O72" s="23">
        <v>8</v>
      </c>
      <c r="P72" s="23">
        <v>0</v>
      </c>
      <c r="Q72" s="23">
        <v>0</v>
      </c>
      <c r="R72" s="23">
        <v>8</v>
      </c>
      <c r="S72" s="23">
        <v>0</v>
      </c>
      <c r="T72" s="23">
        <v>0</v>
      </c>
      <c r="U72" s="23">
        <v>2</v>
      </c>
      <c r="V72" s="23">
        <v>6</v>
      </c>
      <c r="W72" s="23"/>
      <c r="X72" s="23">
        <v>100</v>
      </c>
      <c r="Y72" s="23"/>
      <c r="Z72" s="18" t="s">
        <v>301</v>
      </c>
      <c r="AA72" s="24" t="s">
        <v>55</v>
      </c>
      <c r="AB72" s="26" t="s">
        <v>56</v>
      </c>
      <c r="AC72" s="23">
        <v>1</v>
      </c>
    </row>
    <row r="73" spans="1:29" s="38" customFormat="1" ht="36.75" thickBot="1">
      <c r="A73" s="17">
        <v>63</v>
      </c>
      <c r="B73" s="18" t="s">
        <v>4</v>
      </c>
      <c r="C73" s="23" t="s">
        <v>98</v>
      </c>
      <c r="D73" s="23" t="s">
        <v>302</v>
      </c>
      <c r="E73" s="23">
        <v>6</v>
      </c>
      <c r="F73" s="19" t="s">
        <v>303</v>
      </c>
      <c r="G73" s="19" t="s">
        <v>304</v>
      </c>
      <c r="H73" s="23" t="s">
        <v>139</v>
      </c>
      <c r="I73" s="36">
        <v>2.5</v>
      </c>
      <c r="J73" s="23">
        <v>2</v>
      </c>
      <c r="K73" s="23">
        <v>2</v>
      </c>
      <c r="L73" s="39" t="s">
        <v>305</v>
      </c>
      <c r="M73" s="23"/>
      <c r="N73" s="23"/>
      <c r="O73" s="23">
        <v>37</v>
      </c>
      <c r="P73" s="23">
        <v>0</v>
      </c>
      <c r="Q73" s="23">
        <v>0</v>
      </c>
      <c r="R73" s="23">
        <v>37</v>
      </c>
      <c r="S73" s="23">
        <v>0</v>
      </c>
      <c r="T73" s="23">
        <v>0</v>
      </c>
      <c r="U73" s="23">
        <v>3</v>
      </c>
      <c r="V73" s="23">
        <v>34</v>
      </c>
      <c r="W73" s="23"/>
      <c r="X73" s="23">
        <v>160</v>
      </c>
      <c r="Y73" s="23"/>
      <c r="Z73" s="18"/>
      <c r="AA73" s="24"/>
      <c r="AB73" s="26"/>
      <c r="AC73" s="23">
        <v>0</v>
      </c>
    </row>
    <row r="74" spans="1:29" s="38" customFormat="1" ht="36.75" thickBot="1">
      <c r="A74" s="17">
        <v>64</v>
      </c>
      <c r="B74" s="18" t="s">
        <v>4</v>
      </c>
      <c r="C74" s="23" t="s">
        <v>98</v>
      </c>
      <c r="D74" s="23" t="s">
        <v>306</v>
      </c>
      <c r="E74" s="23">
        <v>6</v>
      </c>
      <c r="F74" s="19" t="s">
        <v>307</v>
      </c>
      <c r="G74" s="19" t="s">
        <v>308</v>
      </c>
      <c r="H74" s="23" t="s">
        <v>139</v>
      </c>
      <c r="I74" s="36">
        <v>2.5</v>
      </c>
      <c r="J74" s="23">
        <v>2</v>
      </c>
      <c r="K74" s="23">
        <v>2</v>
      </c>
      <c r="L74" s="39" t="s">
        <v>260</v>
      </c>
      <c r="M74" s="23"/>
      <c r="N74" s="23"/>
      <c r="O74" s="23">
        <v>4</v>
      </c>
      <c r="P74" s="23">
        <v>0</v>
      </c>
      <c r="Q74" s="23">
        <v>0</v>
      </c>
      <c r="R74" s="23">
        <v>4</v>
      </c>
      <c r="S74" s="23">
        <v>0</v>
      </c>
      <c r="T74" s="23">
        <v>0</v>
      </c>
      <c r="U74" s="23">
        <v>1</v>
      </c>
      <c r="V74" s="23">
        <v>3</v>
      </c>
      <c r="W74" s="23"/>
      <c r="X74" s="23">
        <v>30</v>
      </c>
      <c r="Y74" s="23"/>
      <c r="Z74" s="18"/>
      <c r="AA74" s="24"/>
      <c r="AB74" s="26"/>
      <c r="AC74" s="23">
        <v>0</v>
      </c>
    </row>
    <row r="75" spans="1:29" s="38" customFormat="1" ht="48.75" thickBot="1">
      <c r="A75" s="17">
        <v>65</v>
      </c>
      <c r="B75" s="18" t="s">
        <v>4</v>
      </c>
      <c r="C75" s="23" t="s">
        <v>49</v>
      </c>
      <c r="D75" s="23" t="s">
        <v>309</v>
      </c>
      <c r="E75" s="23">
        <v>6</v>
      </c>
      <c r="F75" s="19" t="s">
        <v>310</v>
      </c>
      <c r="G75" s="19" t="s">
        <v>311</v>
      </c>
      <c r="H75" s="23" t="s">
        <v>44</v>
      </c>
      <c r="I75" s="36">
        <v>2.4</v>
      </c>
      <c r="J75" s="23">
        <v>2</v>
      </c>
      <c r="K75" s="23">
        <v>2</v>
      </c>
      <c r="L75" s="39" t="s">
        <v>312</v>
      </c>
      <c r="M75" s="23">
        <v>0</v>
      </c>
      <c r="N75" s="23">
        <v>0</v>
      </c>
      <c r="O75" s="23">
        <v>119</v>
      </c>
      <c r="P75" s="23">
        <v>0</v>
      </c>
      <c r="Q75" s="23">
        <v>0</v>
      </c>
      <c r="R75" s="23">
        <v>119</v>
      </c>
      <c r="S75" s="23">
        <v>1</v>
      </c>
      <c r="T75" s="23">
        <v>0</v>
      </c>
      <c r="U75" s="23">
        <v>14</v>
      </c>
      <c r="V75" s="23">
        <v>104</v>
      </c>
      <c r="W75" s="23"/>
      <c r="X75" s="23">
        <v>500</v>
      </c>
      <c r="Y75" s="23"/>
      <c r="Z75" s="18" t="s">
        <v>313</v>
      </c>
      <c r="AA75" s="24" t="s">
        <v>55</v>
      </c>
      <c r="AB75" s="26" t="s">
        <v>56</v>
      </c>
      <c r="AC75" s="23">
        <v>1</v>
      </c>
    </row>
    <row r="76" spans="1:29" s="38" customFormat="1" ht="36.75" thickBot="1">
      <c r="A76" s="17">
        <v>66</v>
      </c>
      <c r="B76" s="18" t="s">
        <v>4</v>
      </c>
      <c r="C76" s="23" t="s">
        <v>98</v>
      </c>
      <c r="D76" s="23" t="s">
        <v>314</v>
      </c>
      <c r="E76" s="23">
        <v>6</v>
      </c>
      <c r="F76" s="19" t="s">
        <v>315</v>
      </c>
      <c r="G76" s="19" t="s">
        <v>316</v>
      </c>
      <c r="H76" s="18" t="s">
        <v>139</v>
      </c>
      <c r="I76" s="20">
        <v>3</v>
      </c>
      <c r="J76" s="18">
        <v>2</v>
      </c>
      <c r="K76" s="18">
        <v>2</v>
      </c>
      <c r="L76" s="37" t="s">
        <v>314</v>
      </c>
      <c r="M76" s="23"/>
      <c r="N76" s="23"/>
      <c r="O76" s="23">
        <v>3</v>
      </c>
      <c r="P76" s="23">
        <v>0</v>
      </c>
      <c r="Q76" s="23">
        <v>0</v>
      </c>
      <c r="R76" s="23">
        <v>3</v>
      </c>
      <c r="S76" s="23">
        <v>0</v>
      </c>
      <c r="T76" s="23">
        <v>0</v>
      </c>
      <c r="U76" s="23">
        <v>0</v>
      </c>
      <c r="V76" s="23">
        <v>3</v>
      </c>
      <c r="W76" s="23"/>
      <c r="X76" s="23">
        <v>10</v>
      </c>
      <c r="Y76" s="23"/>
      <c r="Z76" s="18"/>
      <c r="AA76" s="24"/>
      <c r="AB76" s="26"/>
      <c r="AC76" s="23">
        <v>0</v>
      </c>
    </row>
    <row r="77" spans="1:29" s="38" customFormat="1" ht="36.75" thickBot="1">
      <c r="A77" s="17">
        <v>67</v>
      </c>
      <c r="B77" s="18" t="s">
        <v>4</v>
      </c>
      <c r="C77" s="23" t="s">
        <v>98</v>
      </c>
      <c r="D77" s="23" t="s">
        <v>317</v>
      </c>
      <c r="E77" s="23">
        <v>6</v>
      </c>
      <c r="F77" s="19" t="s">
        <v>318</v>
      </c>
      <c r="G77" s="19" t="s">
        <v>319</v>
      </c>
      <c r="H77" s="18" t="s">
        <v>139</v>
      </c>
      <c r="I77" s="20">
        <v>3</v>
      </c>
      <c r="J77" s="18">
        <v>2</v>
      </c>
      <c r="K77" s="18">
        <v>2</v>
      </c>
      <c r="L77" s="37" t="s">
        <v>317</v>
      </c>
      <c r="M77" s="23"/>
      <c r="N77" s="23"/>
      <c r="O77" s="23">
        <v>18</v>
      </c>
      <c r="P77" s="23">
        <v>0</v>
      </c>
      <c r="Q77" s="23">
        <v>0</v>
      </c>
      <c r="R77" s="23">
        <v>18</v>
      </c>
      <c r="S77" s="23">
        <v>0</v>
      </c>
      <c r="T77" s="23">
        <v>0</v>
      </c>
      <c r="U77" s="23">
        <v>4</v>
      </c>
      <c r="V77" s="23">
        <v>14</v>
      </c>
      <c r="W77" s="23"/>
      <c r="X77" s="23">
        <v>65</v>
      </c>
      <c r="Y77" s="23"/>
      <c r="Z77" s="18"/>
      <c r="AA77" s="24"/>
      <c r="AB77" s="26"/>
      <c r="AC77" s="23">
        <v>0</v>
      </c>
    </row>
    <row r="78" spans="1:29" s="38" customFormat="1" ht="36.75" thickBot="1">
      <c r="A78" s="17">
        <v>68</v>
      </c>
      <c r="B78" s="18" t="s">
        <v>4</v>
      </c>
      <c r="C78" s="23" t="s">
        <v>49</v>
      </c>
      <c r="D78" s="23" t="s">
        <v>320</v>
      </c>
      <c r="E78" s="23">
        <v>10</v>
      </c>
      <c r="F78" s="19" t="s">
        <v>321</v>
      </c>
      <c r="G78" s="19" t="s">
        <v>322</v>
      </c>
      <c r="H78" s="23" t="s">
        <v>44</v>
      </c>
      <c r="I78" s="36">
        <v>1.5</v>
      </c>
      <c r="J78" s="23">
        <v>2</v>
      </c>
      <c r="K78" s="23">
        <v>2</v>
      </c>
      <c r="L78" s="39" t="s">
        <v>323</v>
      </c>
      <c r="M78" s="23">
        <v>0</v>
      </c>
      <c r="N78" s="23">
        <v>0</v>
      </c>
      <c r="O78" s="23">
        <v>49</v>
      </c>
      <c r="P78" s="23">
        <v>0</v>
      </c>
      <c r="Q78" s="23">
        <v>0</v>
      </c>
      <c r="R78" s="23">
        <v>49</v>
      </c>
      <c r="S78" s="23">
        <v>0</v>
      </c>
      <c r="T78" s="23">
        <v>0</v>
      </c>
      <c r="U78" s="23">
        <v>19</v>
      </c>
      <c r="V78" s="23">
        <v>30</v>
      </c>
      <c r="W78" s="23"/>
      <c r="X78" s="23">
        <v>600</v>
      </c>
      <c r="Y78" s="23"/>
      <c r="Z78" s="18" t="s">
        <v>324</v>
      </c>
      <c r="AA78" s="24" t="s">
        <v>111</v>
      </c>
      <c r="AB78" s="24" t="s">
        <v>69</v>
      </c>
      <c r="AC78" s="23">
        <v>1</v>
      </c>
    </row>
    <row r="79" spans="1:29" s="38" customFormat="1" ht="36.75" thickBot="1">
      <c r="A79" s="17">
        <v>69</v>
      </c>
      <c r="B79" s="18" t="s">
        <v>4</v>
      </c>
      <c r="C79" s="23" t="s">
        <v>98</v>
      </c>
      <c r="D79" s="23" t="s">
        <v>325</v>
      </c>
      <c r="E79" s="23">
        <v>6</v>
      </c>
      <c r="F79" s="19" t="s">
        <v>326</v>
      </c>
      <c r="G79" s="19" t="s">
        <v>327</v>
      </c>
      <c r="H79" s="18" t="s">
        <v>139</v>
      </c>
      <c r="I79" s="20">
        <v>3</v>
      </c>
      <c r="J79" s="18">
        <v>2</v>
      </c>
      <c r="K79" s="18">
        <v>2</v>
      </c>
      <c r="L79" s="37" t="s">
        <v>325</v>
      </c>
      <c r="M79" s="23"/>
      <c r="N79" s="23"/>
      <c r="O79" s="23">
        <v>69</v>
      </c>
      <c r="P79" s="23">
        <v>0</v>
      </c>
      <c r="Q79" s="23">
        <v>0</v>
      </c>
      <c r="R79" s="23">
        <v>69</v>
      </c>
      <c r="S79" s="23">
        <v>0</v>
      </c>
      <c r="T79" s="23">
        <v>0</v>
      </c>
      <c r="U79" s="23">
        <v>1</v>
      </c>
      <c r="V79" s="23">
        <v>68</v>
      </c>
      <c r="W79" s="23"/>
      <c r="X79" s="23">
        <v>80</v>
      </c>
      <c r="Y79" s="23"/>
      <c r="Z79" s="18"/>
      <c r="AA79" s="24"/>
      <c r="AB79" s="24"/>
      <c r="AC79" s="23">
        <v>0</v>
      </c>
    </row>
    <row r="80" spans="1:29" s="38" customFormat="1" ht="36.75" thickBot="1">
      <c r="A80" s="17">
        <v>70</v>
      </c>
      <c r="B80" s="18" t="s">
        <v>4</v>
      </c>
      <c r="C80" s="23" t="s">
        <v>98</v>
      </c>
      <c r="D80" s="23" t="s">
        <v>328</v>
      </c>
      <c r="E80" s="23">
        <v>6</v>
      </c>
      <c r="F80" s="19" t="s">
        <v>329</v>
      </c>
      <c r="G80" s="19" t="s">
        <v>330</v>
      </c>
      <c r="H80" s="18" t="s">
        <v>139</v>
      </c>
      <c r="I80" s="20">
        <v>2.5</v>
      </c>
      <c r="J80" s="18">
        <v>2</v>
      </c>
      <c r="K80" s="18">
        <v>2</v>
      </c>
      <c r="L80" s="37" t="s">
        <v>328</v>
      </c>
      <c r="M80" s="23"/>
      <c r="N80" s="23"/>
      <c r="O80" s="23">
        <v>23</v>
      </c>
      <c r="P80" s="23">
        <v>0</v>
      </c>
      <c r="Q80" s="23">
        <v>0</v>
      </c>
      <c r="R80" s="23">
        <v>23</v>
      </c>
      <c r="S80" s="23">
        <v>0</v>
      </c>
      <c r="T80" s="23">
        <v>0</v>
      </c>
      <c r="U80" s="23">
        <v>4</v>
      </c>
      <c r="V80" s="23">
        <v>19</v>
      </c>
      <c r="W80" s="23"/>
      <c r="X80" s="23">
        <v>70</v>
      </c>
      <c r="Y80" s="23"/>
      <c r="Z80" s="18"/>
      <c r="AA80" s="24"/>
      <c r="AB80" s="24"/>
      <c r="AC80" s="23">
        <v>0</v>
      </c>
    </row>
    <row r="81" spans="1:29" s="38" customFormat="1" ht="36.75" thickBot="1">
      <c r="A81" s="17">
        <v>71</v>
      </c>
      <c r="B81" s="18" t="s">
        <v>4</v>
      </c>
      <c r="C81" s="23" t="s">
        <v>98</v>
      </c>
      <c r="D81" s="23" t="s">
        <v>331</v>
      </c>
      <c r="E81" s="23">
        <v>6</v>
      </c>
      <c r="F81" s="19" t="s">
        <v>332</v>
      </c>
      <c r="G81" s="19" t="s">
        <v>333</v>
      </c>
      <c r="H81" s="18" t="s">
        <v>139</v>
      </c>
      <c r="I81" s="20">
        <v>3</v>
      </c>
      <c r="J81" s="18">
        <v>2</v>
      </c>
      <c r="K81" s="18">
        <v>2</v>
      </c>
      <c r="L81" s="37" t="s">
        <v>331</v>
      </c>
      <c r="M81" s="23"/>
      <c r="N81" s="23"/>
      <c r="O81" s="23">
        <v>133</v>
      </c>
      <c r="P81" s="23">
        <v>0</v>
      </c>
      <c r="Q81" s="23">
        <v>0</v>
      </c>
      <c r="R81" s="23">
        <v>133</v>
      </c>
      <c r="S81" s="23">
        <v>0</v>
      </c>
      <c r="T81" s="23">
        <v>0</v>
      </c>
      <c r="U81" s="23">
        <v>4</v>
      </c>
      <c r="V81" s="23">
        <v>129</v>
      </c>
      <c r="W81" s="23"/>
      <c r="X81" s="23">
        <v>55</v>
      </c>
      <c r="Y81" s="23"/>
      <c r="Z81" s="18"/>
      <c r="AA81" s="24"/>
      <c r="AB81" s="24"/>
      <c r="AC81" s="23">
        <v>0</v>
      </c>
    </row>
    <row r="82" spans="1:29" s="38" customFormat="1" ht="44.45" customHeight="1" thickBot="1">
      <c r="A82" s="17">
        <v>72</v>
      </c>
      <c r="B82" s="18" t="s">
        <v>4</v>
      </c>
      <c r="C82" s="23" t="s">
        <v>49</v>
      </c>
      <c r="D82" s="23" t="s">
        <v>334</v>
      </c>
      <c r="E82" s="23">
        <v>6</v>
      </c>
      <c r="F82" s="19" t="s">
        <v>335</v>
      </c>
      <c r="G82" s="19" t="s">
        <v>336</v>
      </c>
      <c r="H82" s="23" t="s">
        <v>44</v>
      </c>
      <c r="I82" s="36">
        <v>0.17</v>
      </c>
      <c r="J82" s="23">
        <v>2</v>
      </c>
      <c r="K82" s="23">
        <v>2</v>
      </c>
      <c r="L82" s="41" t="s">
        <v>337</v>
      </c>
      <c r="M82" s="23">
        <v>0</v>
      </c>
      <c r="N82" s="23">
        <v>0</v>
      </c>
      <c r="O82" s="23">
        <v>247</v>
      </c>
      <c r="P82" s="23">
        <v>0</v>
      </c>
      <c r="Q82" s="23">
        <v>0</v>
      </c>
      <c r="R82" s="23">
        <v>247</v>
      </c>
      <c r="S82" s="23">
        <v>0</v>
      </c>
      <c r="T82" s="23">
        <v>0</v>
      </c>
      <c r="U82" s="23">
        <v>38</v>
      </c>
      <c r="V82" s="23">
        <v>209</v>
      </c>
      <c r="W82" s="23"/>
      <c r="X82" s="23">
        <v>100</v>
      </c>
      <c r="Y82" s="23"/>
      <c r="Z82" s="18" t="s">
        <v>338</v>
      </c>
      <c r="AA82" s="24" t="s">
        <v>111</v>
      </c>
      <c r="AB82" s="24" t="s">
        <v>69</v>
      </c>
      <c r="AC82" s="23">
        <v>1</v>
      </c>
    </row>
    <row r="83" spans="1:29" s="38" customFormat="1" ht="34.5" customHeight="1" thickBot="1">
      <c r="A83" s="17">
        <v>73</v>
      </c>
      <c r="B83" s="18" t="s">
        <v>4</v>
      </c>
      <c r="C83" s="23" t="s">
        <v>98</v>
      </c>
      <c r="D83" s="23" t="s">
        <v>339</v>
      </c>
      <c r="E83" s="23">
        <v>6</v>
      </c>
      <c r="F83" s="19" t="s">
        <v>340</v>
      </c>
      <c r="G83" s="19" t="s">
        <v>341</v>
      </c>
      <c r="H83" s="18" t="s">
        <v>139</v>
      </c>
      <c r="I83" s="36">
        <v>3</v>
      </c>
      <c r="J83" s="23">
        <v>2</v>
      </c>
      <c r="K83" s="23">
        <v>2</v>
      </c>
      <c r="L83" s="41" t="s">
        <v>339</v>
      </c>
      <c r="M83" s="23"/>
      <c r="N83" s="23"/>
      <c r="O83" s="23">
        <v>35</v>
      </c>
      <c r="P83" s="23">
        <v>0</v>
      </c>
      <c r="Q83" s="23">
        <v>0</v>
      </c>
      <c r="R83" s="23">
        <v>35</v>
      </c>
      <c r="S83" s="23">
        <v>0</v>
      </c>
      <c r="T83" s="23">
        <v>0</v>
      </c>
      <c r="U83" s="23">
        <v>2</v>
      </c>
      <c r="V83" s="23">
        <v>33</v>
      </c>
      <c r="W83" s="23"/>
      <c r="X83" s="23">
        <v>60</v>
      </c>
      <c r="Y83" s="23"/>
      <c r="Z83" s="18"/>
      <c r="AA83" s="24"/>
      <c r="AB83" s="24"/>
      <c r="AC83" s="23">
        <v>0</v>
      </c>
    </row>
    <row r="84" spans="1:29" s="38" customFormat="1" ht="48.75" thickBot="1">
      <c r="A84" s="17">
        <v>74</v>
      </c>
      <c r="B84" s="18" t="s">
        <v>4</v>
      </c>
      <c r="C84" s="23" t="s">
        <v>49</v>
      </c>
      <c r="D84" s="23" t="s">
        <v>207</v>
      </c>
      <c r="E84" s="23">
        <v>6</v>
      </c>
      <c r="F84" s="19" t="s">
        <v>342</v>
      </c>
      <c r="G84" s="19" t="s">
        <v>343</v>
      </c>
      <c r="H84" s="23" t="s">
        <v>44</v>
      </c>
      <c r="I84" s="36">
        <v>1.083</v>
      </c>
      <c r="J84" s="23">
        <v>2</v>
      </c>
      <c r="K84" s="23">
        <v>2</v>
      </c>
      <c r="L84" s="41" t="s">
        <v>344</v>
      </c>
      <c r="M84" s="23">
        <v>0</v>
      </c>
      <c r="N84" s="23">
        <v>0</v>
      </c>
      <c r="O84" s="23">
        <v>189</v>
      </c>
      <c r="P84" s="23">
        <v>0</v>
      </c>
      <c r="Q84" s="23">
        <v>10</v>
      </c>
      <c r="R84" s="23">
        <v>179</v>
      </c>
      <c r="S84" s="23">
        <v>0</v>
      </c>
      <c r="T84" s="23">
        <v>0</v>
      </c>
      <c r="U84" s="23">
        <v>26</v>
      </c>
      <c r="V84" s="23">
        <v>163</v>
      </c>
      <c r="W84" s="23"/>
      <c r="X84" s="23">
        <v>800</v>
      </c>
      <c r="Y84" s="23"/>
      <c r="Z84" s="18" t="s">
        <v>345</v>
      </c>
      <c r="AA84" s="24" t="s">
        <v>55</v>
      </c>
      <c r="AB84" s="26" t="s">
        <v>56</v>
      </c>
      <c r="AC84" s="23">
        <v>1</v>
      </c>
    </row>
    <row r="85" spans="1:29" s="38" customFormat="1" ht="36.75" thickBot="1">
      <c r="A85" s="17">
        <v>75</v>
      </c>
      <c r="B85" s="18" t="s">
        <v>4</v>
      </c>
      <c r="C85" s="23" t="s">
        <v>98</v>
      </c>
      <c r="D85" s="23" t="s">
        <v>346</v>
      </c>
      <c r="E85" s="23">
        <v>6</v>
      </c>
      <c r="F85" s="19" t="s">
        <v>347</v>
      </c>
      <c r="G85" s="19" t="s">
        <v>348</v>
      </c>
      <c r="H85" s="18" t="s">
        <v>139</v>
      </c>
      <c r="I85" s="36">
        <v>2.5</v>
      </c>
      <c r="J85" s="23">
        <v>2</v>
      </c>
      <c r="K85" s="23">
        <v>2</v>
      </c>
      <c r="L85" s="37" t="s">
        <v>346</v>
      </c>
      <c r="M85" s="23"/>
      <c r="N85" s="23"/>
      <c r="O85" s="23">
        <v>83</v>
      </c>
      <c r="P85" s="23">
        <v>0</v>
      </c>
      <c r="Q85" s="23">
        <v>0</v>
      </c>
      <c r="R85" s="23">
        <v>83</v>
      </c>
      <c r="S85" s="23">
        <v>0</v>
      </c>
      <c r="T85" s="23">
        <v>0</v>
      </c>
      <c r="U85" s="23">
        <v>6</v>
      </c>
      <c r="V85" s="23">
        <v>77</v>
      </c>
      <c r="W85" s="23"/>
      <c r="X85" s="23">
        <v>60</v>
      </c>
      <c r="Y85" s="23"/>
      <c r="Z85" s="18"/>
      <c r="AA85" s="24"/>
      <c r="AB85" s="26"/>
      <c r="AC85" s="23">
        <v>0</v>
      </c>
    </row>
    <row r="86" spans="1:29" s="38" customFormat="1" ht="31.5" customHeight="1" thickBot="1">
      <c r="A86" s="17">
        <v>76</v>
      </c>
      <c r="B86" s="18" t="s">
        <v>4</v>
      </c>
      <c r="C86" s="23" t="s">
        <v>98</v>
      </c>
      <c r="D86" s="23" t="s">
        <v>349</v>
      </c>
      <c r="E86" s="23">
        <v>6</v>
      </c>
      <c r="F86" s="19" t="s">
        <v>350</v>
      </c>
      <c r="G86" s="19" t="s">
        <v>351</v>
      </c>
      <c r="H86" s="18" t="s">
        <v>139</v>
      </c>
      <c r="I86" s="36">
        <v>1.5</v>
      </c>
      <c r="J86" s="23">
        <v>2</v>
      </c>
      <c r="K86" s="23">
        <v>2</v>
      </c>
      <c r="L86" s="37" t="s">
        <v>349</v>
      </c>
      <c r="M86" s="23"/>
      <c r="N86" s="23"/>
      <c r="O86" s="23">
        <v>14</v>
      </c>
      <c r="P86" s="23">
        <v>0</v>
      </c>
      <c r="Q86" s="23">
        <v>0</v>
      </c>
      <c r="R86" s="23">
        <v>14</v>
      </c>
      <c r="S86" s="23">
        <v>0</v>
      </c>
      <c r="T86" s="23">
        <v>0</v>
      </c>
      <c r="U86" s="23">
        <v>3</v>
      </c>
      <c r="V86" s="23">
        <v>11</v>
      </c>
      <c r="W86" s="23"/>
      <c r="X86" s="23">
        <v>90</v>
      </c>
      <c r="Y86" s="23"/>
      <c r="Z86" s="18"/>
      <c r="AA86" s="24"/>
      <c r="AB86" s="26"/>
      <c r="AC86" s="23">
        <v>0</v>
      </c>
    </row>
    <row r="87" spans="1:29" s="38" customFormat="1" ht="31.5" customHeight="1" thickBot="1">
      <c r="A87" s="17">
        <v>77</v>
      </c>
      <c r="B87" s="18" t="s">
        <v>4</v>
      </c>
      <c r="C87" s="23" t="s">
        <v>98</v>
      </c>
      <c r="D87" s="23" t="s">
        <v>352</v>
      </c>
      <c r="E87" s="23">
        <v>6</v>
      </c>
      <c r="F87" s="19" t="s">
        <v>353</v>
      </c>
      <c r="G87" s="19" t="s">
        <v>354</v>
      </c>
      <c r="H87" s="18" t="s">
        <v>139</v>
      </c>
      <c r="I87" s="36">
        <v>2.5</v>
      </c>
      <c r="J87" s="23">
        <v>2</v>
      </c>
      <c r="K87" s="23">
        <v>2</v>
      </c>
      <c r="L87" s="37" t="s">
        <v>352</v>
      </c>
      <c r="M87" s="23"/>
      <c r="N87" s="23"/>
      <c r="O87" s="23">
        <v>17</v>
      </c>
      <c r="P87" s="23">
        <v>0</v>
      </c>
      <c r="Q87" s="23">
        <v>0</v>
      </c>
      <c r="R87" s="23">
        <v>17</v>
      </c>
      <c r="S87" s="23">
        <v>0</v>
      </c>
      <c r="T87" s="23">
        <v>0</v>
      </c>
      <c r="U87" s="23">
        <v>4</v>
      </c>
      <c r="V87" s="23">
        <v>13</v>
      </c>
      <c r="W87" s="23"/>
      <c r="X87" s="23">
        <v>16</v>
      </c>
      <c r="Y87" s="23"/>
      <c r="Z87" s="18"/>
      <c r="AA87" s="24"/>
      <c r="AB87" s="26"/>
      <c r="AC87" s="23">
        <v>0</v>
      </c>
    </row>
    <row r="88" spans="1:29" s="38" customFormat="1" ht="33" customHeight="1" thickBot="1">
      <c r="A88" s="17">
        <v>78</v>
      </c>
      <c r="B88" s="18" t="s">
        <v>4</v>
      </c>
      <c r="C88" s="23" t="s">
        <v>98</v>
      </c>
      <c r="D88" s="23" t="s">
        <v>355</v>
      </c>
      <c r="E88" s="23">
        <v>6</v>
      </c>
      <c r="F88" s="19" t="s">
        <v>356</v>
      </c>
      <c r="G88" s="19" t="s">
        <v>357</v>
      </c>
      <c r="H88" s="18" t="s">
        <v>139</v>
      </c>
      <c r="I88" s="36">
        <v>2.5</v>
      </c>
      <c r="J88" s="23">
        <v>2</v>
      </c>
      <c r="K88" s="23">
        <v>2</v>
      </c>
      <c r="L88" s="37" t="s">
        <v>355</v>
      </c>
      <c r="M88" s="23"/>
      <c r="N88" s="23"/>
      <c r="O88" s="23">
        <v>17</v>
      </c>
      <c r="P88" s="23">
        <v>0</v>
      </c>
      <c r="Q88" s="23">
        <v>0</v>
      </c>
      <c r="R88" s="23">
        <v>17</v>
      </c>
      <c r="S88" s="23">
        <v>0</v>
      </c>
      <c r="T88" s="23">
        <v>0</v>
      </c>
      <c r="U88" s="23">
        <v>0</v>
      </c>
      <c r="V88" s="23">
        <v>17</v>
      </c>
      <c r="W88" s="23"/>
      <c r="X88" s="23">
        <v>90</v>
      </c>
      <c r="Y88" s="23"/>
      <c r="Z88" s="18"/>
      <c r="AA88" s="24"/>
      <c r="AB88" s="26"/>
      <c r="AC88" s="23">
        <v>0</v>
      </c>
    </row>
    <row r="89" spans="1:29" s="38" customFormat="1" ht="33" customHeight="1" thickBot="1">
      <c r="A89" s="17">
        <v>79</v>
      </c>
      <c r="B89" s="18" t="s">
        <v>4</v>
      </c>
      <c r="C89" s="23" t="s">
        <v>98</v>
      </c>
      <c r="D89" s="23" t="s">
        <v>358</v>
      </c>
      <c r="E89" s="23">
        <v>6</v>
      </c>
      <c r="F89" s="19" t="s">
        <v>359</v>
      </c>
      <c r="G89" s="19" t="s">
        <v>360</v>
      </c>
      <c r="H89" s="18" t="s">
        <v>139</v>
      </c>
      <c r="I89" s="36">
        <v>2.5</v>
      </c>
      <c r="J89" s="23">
        <v>2</v>
      </c>
      <c r="K89" s="23">
        <v>2</v>
      </c>
      <c r="L89" s="37" t="s">
        <v>358</v>
      </c>
      <c r="M89" s="23"/>
      <c r="N89" s="23"/>
      <c r="O89" s="23">
        <v>2</v>
      </c>
      <c r="P89" s="23">
        <v>0</v>
      </c>
      <c r="Q89" s="23">
        <v>0</v>
      </c>
      <c r="R89" s="23">
        <v>2</v>
      </c>
      <c r="S89" s="23">
        <v>0</v>
      </c>
      <c r="T89" s="23">
        <v>0</v>
      </c>
      <c r="U89" s="23">
        <v>2</v>
      </c>
      <c r="V89" s="23">
        <v>0</v>
      </c>
      <c r="W89" s="23"/>
      <c r="X89" s="23">
        <v>30</v>
      </c>
      <c r="Y89" s="23"/>
      <c r="Z89" s="18"/>
      <c r="AA89" s="24"/>
      <c r="AB89" s="26"/>
      <c r="AC89" s="23">
        <v>0</v>
      </c>
    </row>
    <row r="90" spans="1:29" s="38" customFormat="1" ht="33" customHeight="1" thickBot="1">
      <c r="A90" s="17">
        <v>80</v>
      </c>
      <c r="B90" s="18" t="s">
        <v>4</v>
      </c>
      <c r="C90" s="23" t="s">
        <v>98</v>
      </c>
      <c r="D90" s="23" t="s">
        <v>361</v>
      </c>
      <c r="E90" s="23">
        <v>6</v>
      </c>
      <c r="F90" s="19" t="s">
        <v>362</v>
      </c>
      <c r="G90" s="19" t="s">
        <v>363</v>
      </c>
      <c r="H90" s="18" t="s">
        <v>139</v>
      </c>
      <c r="I90" s="36">
        <v>2.5</v>
      </c>
      <c r="J90" s="23">
        <v>2</v>
      </c>
      <c r="K90" s="23">
        <v>2</v>
      </c>
      <c r="L90" s="37" t="s">
        <v>361</v>
      </c>
      <c r="M90" s="23"/>
      <c r="N90" s="23"/>
      <c r="O90" s="23">
        <v>43</v>
      </c>
      <c r="P90" s="23">
        <v>0</v>
      </c>
      <c r="Q90" s="23">
        <v>0</v>
      </c>
      <c r="R90" s="23">
        <v>43</v>
      </c>
      <c r="S90" s="23">
        <v>0</v>
      </c>
      <c r="T90" s="23">
        <v>0</v>
      </c>
      <c r="U90" s="23">
        <v>10</v>
      </c>
      <c r="V90" s="23">
        <v>33</v>
      </c>
      <c r="W90" s="23"/>
      <c r="X90" s="23">
        <v>69</v>
      </c>
      <c r="Y90" s="23"/>
      <c r="Z90" s="18"/>
      <c r="AA90" s="24"/>
      <c r="AB90" s="26"/>
      <c r="AC90" s="23">
        <v>0</v>
      </c>
    </row>
    <row r="91" spans="1:29" s="38" customFormat="1" ht="33" customHeight="1" thickBot="1">
      <c r="A91" s="17">
        <v>81</v>
      </c>
      <c r="B91" s="18" t="s">
        <v>4</v>
      </c>
      <c r="C91" s="23" t="s">
        <v>98</v>
      </c>
      <c r="D91" s="23" t="s">
        <v>364</v>
      </c>
      <c r="E91" s="23">
        <v>10</v>
      </c>
      <c r="F91" s="19" t="s">
        <v>365</v>
      </c>
      <c r="G91" s="19" t="s">
        <v>366</v>
      </c>
      <c r="H91" s="18" t="s">
        <v>139</v>
      </c>
      <c r="I91" s="36">
        <v>3</v>
      </c>
      <c r="J91" s="23">
        <v>2</v>
      </c>
      <c r="K91" s="23">
        <v>2</v>
      </c>
      <c r="L91" s="37" t="s">
        <v>367</v>
      </c>
      <c r="M91" s="23"/>
      <c r="N91" s="23"/>
      <c r="O91" s="23">
        <v>35</v>
      </c>
      <c r="P91" s="23">
        <v>0</v>
      </c>
      <c r="Q91" s="23">
        <v>0</v>
      </c>
      <c r="R91" s="23">
        <v>35</v>
      </c>
      <c r="S91" s="23">
        <v>0</v>
      </c>
      <c r="T91" s="23">
        <v>0</v>
      </c>
      <c r="U91" s="23">
        <v>6</v>
      </c>
      <c r="V91" s="23">
        <v>29</v>
      </c>
      <c r="W91" s="23"/>
      <c r="X91" s="23">
        <v>105</v>
      </c>
      <c r="Y91" s="23"/>
      <c r="Z91" s="18"/>
      <c r="AA91" s="24"/>
      <c r="AB91" s="26"/>
      <c r="AC91" s="23">
        <v>0</v>
      </c>
    </row>
    <row r="92" spans="1:29" s="38" customFormat="1" ht="33" customHeight="1" thickBot="1">
      <c r="A92" s="17">
        <v>82</v>
      </c>
      <c r="B92" s="18" t="s">
        <v>4</v>
      </c>
      <c r="C92" s="23" t="s">
        <v>98</v>
      </c>
      <c r="D92" s="23" t="s">
        <v>368</v>
      </c>
      <c r="E92" s="23">
        <v>6</v>
      </c>
      <c r="F92" s="19" t="s">
        <v>369</v>
      </c>
      <c r="G92" s="19" t="s">
        <v>370</v>
      </c>
      <c r="H92" s="18" t="s">
        <v>139</v>
      </c>
      <c r="I92" s="36">
        <v>3</v>
      </c>
      <c r="J92" s="23">
        <v>2</v>
      </c>
      <c r="K92" s="23">
        <v>2</v>
      </c>
      <c r="L92" s="37" t="s">
        <v>368</v>
      </c>
      <c r="M92" s="23"/>
      <c r="N92" s="23"/>
      <c r="O92" s="23">
        <v>16</v>
      </c>
      <c r="P92" s="23">
        <v>0</v>
      </c>
      <c r="Q92" s="23">
        <v>0</v>
      </c>
      <c r="R92" s="23">
        <v>16</v>
      </c>
      <c r="S92" s="23">
        <v>0</v>
      </c>
      <c r="T92" s="23">
        <v>0</v>
      </c>
      <c r="U92" s="23">
        <v>1</v>
      </c>
      <c r="V92" s="23">
        <v>15</v>
      </c>
      <c r="W92" s="23"/>
      <c r="X92" s="23">
        <v>50</v>
      </c>
      <c r="Y92" s="23"/>
      <c r="Z92" s="18"/>
      <c r="AA92" s="24"/>
      <c r="AB92" s="26"/>
      <c r="AC92" s="23">
        <v>0</v>
      </c>
    </row>
    <row r="93" spans="1:29" s="38" customFormat="1" ht="33" customHeight="1" thickBot="1">
      <c r="A93" s="17">
        <v>83</v>
      </c>
      <c r="B93" s="18" t="s">
        <v>4</v>
      </c>
      <c r="C93" s="23" t="s">
        <v>98</v>
      </c>
      <c r="D93" s="23" t="s">
        <v>371</v>
      </c>
      <c r="E93" s="23">
        <v>6</v>
      </c>
      <c r="F93" s="19" t="s">
        <v>372</v>
      </c>
      <c r="G93" s="19" t="s">
        <v>373</v>
      </c>
      <c r="H93" s="18" t="s">
        <v>139</v>
      </c>
      <c r="I93" s="36">
        <v>3</v>
      </c>
      <c r="J93" s="23">
        <v>2</v>
      </c>
      <c r="K93" s="23">
        <v>2</v>
      </c>
      <c r="L93" s="37" t="s">
        <v>371</v>
      </c>
      <c r="M93" s="23"/>
      <c r="N93" s="23"/>
      <c r="O93" s="23">
        <v>1</v>
      </c>
      <c r="P93" s="23">
        <v>0</v>
      </c>
      <c r="Q93" s="23">
        <v>0</v>
      </c>
      <c r="R93" s="23">
        <v>1</v>
      </c>
      <c r="S93" s="23">
        <v>0</v>
      </c>
      <c r="T93" s="23">
        <v>0</v>
      </c>
      <c r="U93" s="23">
        <v>0</v>
      </c>
      <c r="V93" s="23">
        <v>1</v>
      </c>
      <c r="W93" s="23"/>
      <c r="X93" s="23">
        <v>10</v>
      </c>
      <c r="Y93" s="23"/>
      <c r="Z93" s="18"/>
      <c r="AA93" s="24"/>
      <c r="AB93" s="26"/>
      <c r="AC93" s="23">
        <v>0</v>
      </c>
    </row>
    <row r="94" spans="1:29" s="38" customFormat="1" ht="33" customHeight="1" thickBot="1">
      <c r="A94" s="17">
        <v>84</v>
      </c>
      <c r="B94" s="18" t="s">
        <v>4</v>
      </c>
      <c r="C94" s="23" t="s">
        <v>98</v>
      </c>
      <c r="D94" s="23" t="s">
        <v>374</v>
      </c>
      <c r="E94" s="23">
        <v>10</v>
      </c>
      <c r="F94" s="19" t="s">
        <v>375</v>
      </c>
      <c r="G94" s="19" t="s">
        <v>376</v>
      </c>
      <c r="H94" s="18" t="s">
        <v>139</v>
      </c>
      <c r="I94" s="36">
        <v>3</v>
      </c>
      <c r="J94" s="23">
        <v>2</v>
      </c>
      <c r="K94" s="23">
        <v>2</v>
      </c>
      <c r="L94" s="39" t="s">
        <v>374</v>
      </c>
      <c r="M94" s="23"/>
      <c r="N94" s="23"/>
      <c r="O94" s="23">
        <v>8</v>
      </c>
      <c r="P94" s="23">
        <v>0</v>
      </c>
      <c r="Q94" s="23">
        <v>0</v>
      </c>
      <c r="R94" s="23">
        <v>8</v>
      </c>
      <c r="S94" s="23">
        <v>0</v>
      </c>
      <c r="T94" s="23">
        <v>0</v>
      </c>
      <c r="U94" s="23">
        <v>6</v>
      </c>
      <c r="V94" s="23">
        <v>2</v>
      </c>
      <c r="W94" s="23"/>
      <c r="X94" s="23">
        <v>60</v>
      </c>
      <c r="Y94" s="23"/>
      <c r="Z94" s="18"/>
      <c r="AA94" s="24"/>
      <c r="AB94" s="26"/>
      <c r="AC94" s="23">
        <v>0</v>
      </c>
    </row>
    <row r="95" spans="1:29" customFormat="1" ht="36.75" thickBot="1">
      <c r="A95" s="17">
        <v>85</v>
      </c>
      <c r="B95" s="18" t="s">
        <v>4</v>
      </c>
      <c r="C95" s="23" t="s">
        <v>49</v>
      </c>
      <c r="D95" s="18" t="s">
        <v>377</v>
      </c>
      <c r="E95" s="18">
        <v>6</v>
      </c>
      <c r="F95" s="19" t="s">
        <v>378</v>
      </c>
      <c r="G95" s="19" t="s">
        <v>378</v>
      </c>
      <c r="H95" s="18" t="s">
        <v>44</v>
      </c>
      <c r="I95" s="20">
        <v>0</v>
      </c>
      <c r="J95" s="23">
        <v>2</v>
      </c>
      <c r="K95" s="23">
        <v>2</v>
      </c>
      <c r="L95" s="21" t="s">
        <v>379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0</v>
      </c>
      <c r="T95" s="23">
        <v>0</v>
      </c>
      <c r="U95" s="23">
        <v>0</v>
      </c>
      <c r="V95" s="23">
        <v>0</v>
      </c>
      <c r="W95" s="18"/>
      <c r="X95" s="23">
        <v>0</v>
      </c>
      <c r="Y95" s="18"/>
      <c r="Z95" s="18" t="s">
        <v>380</v>
      </c>
      <c r="AA95" s="24" t="s">
        <v>55</v>
      </c>
      <c r="AB95" s="26" t="s">
        <v>56</v>
      </c>
      <c r="AC95" s="18">
        <v>0</v>
      </c>
    </row>
    <row r="96" spans="1:29" customFormat="1" ht="36.75" thickBot="1">
      <c r="A96" s="17">
        <v>86</v>
      </c>
      <c r="B96" s="18" t="s">
        <v>4</v>
      </c>
      <c r="C96" s="23" t="s">
        <v>98</v>
      </c>
      <c r="D96" s="18" t="s">
        <v>381</v>
      </c>
      <c r="E96" s="18">
        <v>6</v>
      </c>
      <c r="F96" s="19" t="s">
        <v>382</v>
      </c>
      <c r="G96" s="19" t="s">
        <v>383</v>
      </c>
      <c r="H96" s="18" t="s">
        <v>139</v>
      </c>
      <c r="I96" s="36">
        <v>2.5</v>
      </c>
      <c r="J96" s="23">
        <v>2</v>
      </c>
      <c r="K96" s="23">
        <v>2</v>
      </c>
      <c r="L96" s="21" t="s">
        <v>381</v>
      </c>
      <c r="M96" s="23"/>
      <c r="N96" s="23"/>
      <c r="O96" s="23">
        <v>28</v>
      </c>
      <c r="P96" s="23">
        <v>0</v>
      </c>
      <c r="Q96" s="23">
        <v>0</v>
      </c>
      <c r="R96" s="23">
        <v>28</v>
      </c>
      <c r="S96" s="23">
        <v>0</v>
      </c>
      <c r="T96" s="23">
        <v>0</v>
      </c>
      <c r="U96" s="23">
        <v>4</v>
      </c>
      <c r="V96" s="23">
        <v>24</v>
      </c>
      <c r="W96" s="18"/>
      <c r="X96" s="23">
        <v>150</v>
      </c>
      <c r="Y96" s="18"/>
      <c r="Z96" s="18"/>
      <c r="AA96" s="24"/>
      <c r="AB96" s="26"/>
      <c r="AC96" s="18">
        <v>0</v>
      </c>
    </row>
    <row r="97" spans="1:29" customFormat="1" ht="36.75" thickBot="1">
      <c r="A97" s="17">
        <v>87</v>
      </c>
      <c r="B97" s="18" t="s">
        <v>4</v>
      </c>
      <c r="C97" s="23" t="s">
        <v>98</v>
      </c>
      <c r="D97" s="18" t="s">
        <v>384</v>
      </c>
      <c r="E97" s="18">
        <v>10</v>
      </c>
      <c r="F97" s="19" t="s">
        <v>385</v>
      </c>
      <c r="G97" s="19" t="s">
        <v>386</v>
      </c>
      <c r="H97" s="18" t="s">
        <v>139</v>
      </c>
      <c r="I97" s="36">
        <v>3</v>
      </c>
      <c r="J97" s="23">
        <v>2</v>
      </c>
      <c r="K97" s="23">
        <v>2</v>
      </c>
      <c r="L97" s="21" t="s">
        <v>384</v>
      </c>
      <c r="M97" s="23"/>
      <c r="N97" s="23"/>
      <c r="O97" s="23">
        <v>8</v>
      </c>
      <c r="P97" s="23">
        <v>0</v>
      </c>
      <c r="Q97" s="23">
        <v>0</v>
      </c>
      <c r="R97" s="23">
        <v>8</v>
      </c>
      <c r="S97" s="23">
        <v>0</v>
      </c>
      <c r="T97" s="23">
        <v>0</v>
      </c>
      <c r="U97" s="23">
        <v>8</v>
      </c>
      <c r="V97" s="23">
        <v>0</v>
      </c>
      <c r="W97" s="18"/>
      <c r="X97" s="23">
        <v>60</v>
      </c>
      <c r="Y97" s="18"/>
      <c r="Z97" s="18"/>
      <c r="AA97" s="24"/>
      <c r="AB97" s="26"/>
      <c r="AC97" s="18">
        <v>0</v>
      </c>
    </row>
    <row r="98" spans="1:29" customFormat="1" ht="36.75" thickBot="1">
      <c r="A98" s="17">
        <v>88</v>
      </c>
      <c r="B98" s="18" t="s">
        <v>4</v>
      </c>
      <c r="C98" s="18" t="s">
        <v>98</v>
      </c>
      <c r="D98" s="18" t="s">
        <v>387</v>
      </c>
      <c r="E98" s="18">
        <v>6</v>
      </c>
      <c r="F98" s="19" t="s">
        <v>388</v>
      </c>
      <c r="G98" s="19" t="s">
        <v>389</v>
      </c>
      <c r="H98" s="18" t="s">
        <v>44</v>
      </c>
      <c r="I98" s="20">
        <v>0.83</v>
      </c>
      <c r="J98" s="23">
        <v>2</v>
      </c>
      <c r="K98" s="23">
        <v>2</v>
      </c>
      <c r="L98" s="21" t="s">
        <v>390</v>
      </c>
      <c r="M98" s="18"/>
      <c r="N98" s="18"/>
      <c r="O98" s="23">
        <v>311</v>
      </c>
      <c r="P98" s="18">
        <v>0</v>
      </c>
      <c r="Q98" s="18">
        <v>0</v>
      </c>
      <c r="R98" s="18">
        <v>311</v>
      </c>
      <c r="S98" s="18">
        <v>0</v>
      </c>
      <c r="T98" s="18">
        <v>0</v>
      </c>
      <c r="U98" s="18">
        <v>8</v>
      </c>
      <c r="V98" s="18">
        <v>303</v>
      </c>
      <c r="W98" s="18"/>
      <c r="X98" s="18">
        <v>560</v>
      </c>
      <c r="Y98" s="18"/>
      <c r="Z98" s="18" t="s">
        <v>391</v>
      </c>
      <c r="AA98" s="24" t="s">
        <v>55</v>
      </c>
      <c r="AB98" s="26" t="s">
        <v>56</v>
      </c>
      <c r="AC98" s="18">
        <v>1</v>
      </c>
    </row>
    <row r="99" spans="1:29" s="38" customFormat="1" ht="36.75" thickBot="1">
      <c r="A99" s="17">
        <v>89</v>
      </c>
      <c r="B99" s="18" t="s">
        <v>4</v>
      </c>
      <c r="C99" s="23" t="s">
        <v>86</v>
      </c>
      <c r="D99" s="23" t="s">
        <v>392</v>
      </c>
      <c r="E99" s="23">
        <v>6</v>
      </c>
      <c r="F99" s="19" t="s">
        <v>393</v>
      </c>
      <c r="G99" s="19" t="s">
        <v>394</v>
      </c>
      <c r="H99" s="23" t="s">
        <v>44</v>
      </c>
      <c r="I99" s="36">
        <v>0.57999999999999996</v>
      </c>
      <c r="J99" s="23">
        <v>2</v>
      </c>
      <c r="K99" s="23">
        <v>2</v>
      </c>
      <c r="L99" s="37" t="s">
        <v>395</v>
      </c>
      <c r="M99" s="41"/>
      <c r="N99" s="23"/>
      <c r="O99" s="23">
        <v>622</v>
      </c>
      <c r="P99" s="23">
        <v>0</v>
      </c>
      <c r="Q99" s="23">
        <v>0</v>
      </c>
      <c r="R99" s="23">
        <v>622</v>
      </c>
      <c r="S99" s="23">
        <v>0</v>
      </c>
      <c r="T99" s="23">
        <v>0</v>
      </c>
      <c r="U99" s="23">
        <v>6</v>
      </c>
      <c r="V99" s="23">
        <v>616</v>
      </c>
      <c r="W99" s="23"/>
      <c r="X99" s="23">
        <v>120</v>
      </c>
      <c r="Y99" s="23"/>
      <c r="Z99" s="18" t="s">
        <v>396</v>
      </c>
      <c r="AA99" s="42" t="s">
        <v>285</v>
      </c>
      <c r="AB99" s="24" t="s">
        <v>48</v>
      </c>
      <c r="AC99" s="23">
        <v>1</v>
      </c>
    </row>
    <row r="100" spans="1:29" s="38" customFormat="1" ht="36.75" thickBot="1">
      <c r="A100" s="17">
        <v>90</v>
      </c>
      <c r="B100" s="18" t="s">
        <v>4</v>
      </c>
      <c r="C100" s="23" t="s">
        <v>98</v>
      </c>
      <c r="D100" s="23" t="s">
        <v>397</v>
      </c>
      <c r="E100" s="23">
        <v>6</v>
      </c>
      <c r="F100" s="19" t="s">
        <v>398</v>
      </c>
      <c r="G100" s="19" t="s">
        <v>399</v>
      </c>
      <c r="H100" s="18" t="s">
        <v>139</v>
      </c>
      <c r="I100" s="36">
        <v>3</v>
      </c>
      <c r="J100" s="23">
        <v>2</v>
      </c>
      <c r="K100" s="23">
        <v>2</v>
      </c>
      <c r="L100" s="37" t="s">
        <v>397</v>
      </c>
      <c r="M100" s="41"/>
      <c r="N100" s="23"/>
      <c r="O100" s="23">
        <v>36</v>
      </c>
      <c r="P100" s="23">
        <v>0</v>
      </c>
      <c r="Q100" s="23">
        <v>0</v>
      </c>
      <c r="R100" s="23">
        <v>36</v>
      </c>
      <c r="S100" s="23">
        <v>0</v>
      </c>
      <c r="T100" s="23">
        <v>0</v>
      </c>
      <c r="U100" s="23">
        <v>10</v>
      </c>
      <c r="V100" s="23">
        <v>26</v>
      </c>
      <c r="W100" s="23"/>
      <c r="X100" s="23">
        <v>90</v>
      </c>
      <c r="Y100" s="23"/>
      <c r="Z100" s="18"/>
      <c r="AA100" s="42"/>
      <c r="AB100" s="24"/>
      <c r="AC100" s="23">
        <v>0</v>
      </c>
    </row>
    <row r="101" spans="1:29" customFormat="1" ht="36.75" thickBot="1">
      <c r="A101" s="17">
        <v>91</v>
      </c>
      <c r="B101" s="18" t="s">
        <v>4</v>
      </c>
      <c r="C101" s="18" t="s">
        <v>49</v>
      </c>
      <c r="D101" s="18" t="s">
        <v>400</v>
      </c>
      <c r="E101" s="18">
        <v>6</v>
      </c>
      <c r="F101" s="19" t="s">
        <v>401</v>
      </c>
      <c r="G101" s="19" t="s">
        <v>401</v>
      </c>
      <c r="H101" s="18" t="s">
        <v>44</v>
      </c>
      <c r="I101" s="20">
        <v>0</v>
      </c>
      <c r="J101" s="23">
        <v>2</v>
      </c>
      <c r="K101" s="23">
        <v>2</v>
      </c>
      <c r="L101" s="25" t="s">
        <v>379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v>0</v>
      </c>
      <c r="W101" s="18"/>
      <c r="X101" s="23">
        <v>0</v>
      </c>
      <c r="Y101" s="18"/>
      <c r="Z101" s="18" t="s">
        <v>402</v>
      </c>
      <c r="AA101" s="24" t="s">
        <v>55</v>
      </c>
      <c r="AB101" s="24" t="s">
        <v>56</v>
      </c>
      <c r="AC101" s="18">
        <v>0</v>
      </c>
    </row>
    <row r="102" spans="1:29" customFormat="1" ht="36.75" thickBot="1">
      <c r="A102" s="17">
        <v>92</v>
      </c>
      <c r="B102" s="18" t="s">
        <v>4</v>
      </c>
      <c r="C102" s="18" t="s">
        <v>98</v>
      </c>
      <c r="D102" s="18" t="s">
        <v>403</v>
      </c>
      <c r="E102" s="18">
        <v>6</v>
      </c>
      <c r="F102" s="19" t="s">
        <v>404</v>
      </c>
      <c r="G102" s="19" t="s">
        <v>399</v>
      </c>
      <c r="H102" s="18" t="s">
        <v>139</v>
      </c>
      <c r="I102" s="36">
        <v>2.5</v>
      </c>
      <c r="J102" s="23">
        <v>2</v>
      </c>
      <c r="K102" s="23">
        <v>2</v>
      </c>
      <c r="L102" s="25" t="s">
        <v>403</v>
      </c>
      <c r="M102" s="23"/>
      <c r="N102" s="23"/>
      <c r="O102" s="23">
        <v>44</v>
      </c>
      <c r="P102" s="23">
        <v>0</v>
      </c>
      <c r="Q102" s="23">
        <v>0</v>
      </c>
      <c r="R102" s="23">
        <v>44</v>
      </c>
      <c r="S102" s="23">
        <v>0</v>
      </c>
      <c r="T102" s="23">
        <v>0</v>
      </c>
      <c r="U102" s="23">
        <v>12</v>
      </c>
      <c r="V102" s="23">
        <v>32</v>
      </c>
      <c r="W102" s="18"/>
      <c r="X102" s="23">
        <v>55</v>
      </c>
      <c r="Y102" s="18"/>
      <c r="Z102" s="18"/>
      <c r="AA102" s="24"/>
      <c r="AB102" s="24"/>
      <c r="AC102" s="18">
        <v>0</v>
      </c>
    </row>
    <row r="103" spans="1:29" customFormat="1" ht="36.75" thickBot="1">
      <c r="A103" s="17">
        <v>93</v>
      </c>
      <c r="B103" s="18" t="s">
        <v>4</v>
      </c>
      <c r="C103" s="18" t="s">
        <v>40</v>
      </c>
      <c r="D103" s="18" t="s">
        <v>405</v>
      </c>
      <c r="E103" s="18">
        <v>6</v>
      </c>
      <c r="F103" s="19" t="s">
        <v>406</v>
      </c>
      <c r="G103" s="19" t="s">
        <v>407</v>
      </c>
      <c r="H103" s="18" t="s">
        <v>44</v>
      </c>
      <c r="I103" s="20">
        <v>0.57999999999999996</v>
      </c>
      <c r="J103" s="23">
        <v>2</v>
      </c>
      <c r="K103" s="23">
        <v>2</v>
      </c>
      <c r="L103" s="21" t="s">
        <v>390</v>
      </c>
      <c r="M103" s="18"/>
      <c r="N103" s="18"/>
      <c r="O103" s="23">
        <v>311</v>
      </c>
      <c r="P103" s="18">
        <v>0</v>
      </c>
      <c r="Q103" s="18">
        <v>0</v>
      </c>
      <c r="R103" s="18">
        <v>311</v>
      </c>
      <c r="S103" s="18">
        <v>0</v>
      </c>
      <c r="T103" s="18">
        <v>0</v>
      </c>
      <c r="U103" s="18">
        <v>8</v>
      </c>
      <c r="V103" s="18">
        <v>303</v>
      </c>
      <c r="W103" s="18"/>
      <c r="X103" s="18">
        <v>350</v>
      </c>
      <c r="Y103" s="18"/>
      <c r="Z103" s="18" t="s">
        <v>408</v>
      </c>
      <c r="AA103" s="24" t="s">
        <v>47</v>
      </c>
      <c r="AB103" s="24" t="s">
        <v>48</v>
      </c>
      <c r="AC103" s="18">
        <v>1</v>
      </c>
    </row>
    <row r="104" spans="1:29" customFormat="1" ht="36.75" thickBot="1">
      <c r="A104" s="17">
        <v>94</v>
      </c>
      <c r="B104" s="18" t="s">
        <v>4</v>
      </c>
      <c r="C104" s="18" t="s">
        <v>98</v>
      </c>
      <c r="D104" s="18" t="s">
        <v>409</v>
      </c>
      <c r="E104" s="18">
        <v>6</v>
      </c>
      <c r="F104" s="19" t="s">
        <v>410</v>
      </c>
      <c r="G104" s="19" t="s">
        <v>411</v>
      </c>
      <c r="H104" s="18" t="s">
        <v>139</v>
      </c>
      <c r="I104" s="20">
        <v>2.5</v>
      </c>
      <c r="J104" s="18">
        <v>2</v>
      </c>
      <c r="K104" s="18">
        <v>2</v>
      </c>
      <c r="L104" s="21" t="s">
        <v>409</v>
      </c>
      <c r="M104" s="18"/>
      <c r="N104" s="18"/>
      <c r="O104" s="23">
        <v>27</v>
      </c>
      <c r="P104" s="18">
        <v>0</v>
      </c>
      <c r="Q104" s="18">
        <v>0</v>
      </c>
      <c r="R104" s="18">
        <v>27</v>
      </c>
      <c r="S104" s="18">
        <v>0</v>
      </c>
      <c r="T104" s="18">
        <v>0</v>
      </c>
      <c r="U104" s="18">
        <v>13</v>
      </c>
      <c r="V104" s="18">
        <v>14</v>
      </c>
      <c r="W104" s="18"/>
      <c r="X104" s="18">
        <v>70</v>
      </c>
      <c r="Y104" s="18"/>
      <c r="Z104" s="18"/>
      <c r="AA104" s="24"/>
      <c r="AB104" s="24"/>
      <c r="AC104" s="18">
        <v>0</v>
      </c>
    </row>
    <row r="105" spans="1:29" customFormat="1" ht="36.75" thickBot="1">
      <c r="A105" s="17">
        <v>95</v>
      </c>
      <c r="B105" s="18" t="s">
        <v>4</v>
      </c>
      <c r="C105" s="18" t="s">
        <v>98</v>
      </c>
      <c r="D105" s="18" t="s">
        <v>412</v>
      </c>
      <c r="E105" s="18">
        <v>6</v>
      </c>
      <c r="F105" s="19" t="s">
        <v>413</v>
      </c>
      <c r="G105" s="19" t="s">
        <v>414</v>
      </c>
      <c r="H105" s="18" t="s">
        <v>139</v>
      </c>
      <c r="I105" s="36">
        <v>2.5</v>
      </c>
      <c r="J105" s="23">
        <v>2</v>
      </c>
      <c r="K105" s="23">
        <v>2</v>
      </c>
      <c r="L105" s="21" t="s">
        <v>412</v>
      </c>
      <c r="M105" s="18"/>
      <c r="N105" s="18"/>
      <c r="O105" s="23">
        <v>149</v>
      </c>
      <c r="P105" s="18">
        <v>0</v>
      </c>
      <c r="Q105" s="18">
        <v>0</v>
      </c>
      <c r="R105" s="18">
        <v>149</v>
      </c>
      <c r="S105" s="18">
        <v>0</v>
      </c>
      <c r="T105" s="18">
        <v>0</v>
      </c>
      <c r="U105" s="18">
        <v>1</v>
      </c>
      <c r="V105" s="18">
        <v>148</v>
      </c>
      <c r="W105" s="18"/>
      <c r="X105" s="18">
        <v>70</v>
      </c>
      <c r="Y105" s="18"/>
      <c r="Z105" s="18"/>
      <c r="AA105" s="24"/>
      <c r="AB105" s="24"/>
      <c r="AC105" s="18">
        <v>0</v>
      </c>
    </row>
    <row r="106" spans="1:29" customFormat="1" ht="36.75" thickBot="1">
      <c r="A106" s="17">
        <v>96</v>
      </c>
      <c r="B106" s="18" t="s">
        <v>4</v>
      </c>
      <c r="C106" s="18" t="s">
        <v>98</v>
      </c>
      <c r="D106" s="18" t="s">
        <v>415</v>
      </c>
      <c r="E106" s="18">
        <v>6</v>
      </c>
      <c r="F106" s="19" t="s">
        <v>416</v>
      </c>
      <c r="G106" s="19" t="s">
        <v>417</v>
      </c>
      <c r="H106" s="18" t="s">
        <v>139</v>
      </c>
      <c r="I106" s="36">
        <v>3</v>
      </c>
      <c r="J106" s="23">
        <v>2</v>
      </c>
      <c r="K106" s="23">
        <v>2</v>
      </c>
      <c r="L106" s="21" t="s">
        <v>415</v>
      </c>
      <c r="M106" s="18"/>
      <c r="N106" s="18"/>
      <c r="O106" s="23">
        <v>12</v>
      </c>
      <c r="P106" s="18">
        <v>0</v>
      </c>
      <c r="Q106" s="18">
        <v>0</v>
      </c>
      <c r="R106" s="18">
        <v>12</v>
      </c>
      <c r="S106" s="18">
        <v>0</v>
      </c>
      <c r="T106" s="18">
        <v>0</v>
      </c>
      <c r="U106" s="18">
        <v>2</v>
      </c>
      <c r="V106" s="18">
        <v>10</v>
      </c>
      <c r="W106" s="18"/>
      <c r="X106" s="18">
        <v>100</v>
      </c>
      <c r="Y106" s="18"/>
      <c r="Z106" s="18"/>
      <c r="AA106" s="24"/>
      <c r="AB106" s="24"/>
      <c r="AC106" s="18">
        <v>0</v>
      </c>
    </row>
    <row r="107" spans="1:29" customFormat="1" ht="36.75" thickBot="1">
      <c r="A107" s="17">
        <v>97</v>
      </c>
      <c r="B107" s="18" t="s">
        <v>4</v>
      </c>
      <c r="C107" s="18" t="s">
        <v>98</v>
      </c>
      <c r="D107" s="18" t="s">
        <v>222</v>
      </c>
      <c r="E107" s="18">
        <v>6</v>
      </c>
      <c r="F107" s="19" t="s">
        <v>418</v>
      </c>
      <c r="G107" s="19" t="s">
        <v>419</v>
      </c>
      <c r="H107" s="18" t="s">
        <v>139</v>
      </c>
      <c r="I107" s="36">
        <v>3</v>
      </c>
      <c r="J107" s="23">
        <v>2</v>
      </c>
      <c r="K107" s="23">
        <v>2</v>
      </c>
      <c r="L107" s="21" t="s">
        <v>222</v>
      </c>
      <c r="M107" s="18"/>
      <c r="N107" s="18"/>
      <c r="O107" s="23">
        <v>2</v>
      </c>
      <c r="P107" s="18">
        <v>0</v>
      </c>
      <c r="Q107" s="18">
        <v>0</v>
      </c>
      <c r="R107" s="18">
        <v>2</v>
      </c>
      <c r="S107" s="18">
        <v>0</v>
      </c>
      <c r="T107" s="18">
        <v>0</v>
      </c>
      <c r="U107" s="18">
        <v>2</v>
      </c>
      <c r="V107" s="18">
        <v>0</v>
      </c>
      <c r="W107" s="18"/>
      <c r="X107" s="18">
        <v>15</v>
      </c>
      <c r="Y107" s="18"/>
      <c r="Z107" s="18"/>
      <c r="AA107" s="24"/>
      <c r="AB107" s="24"/>
      <c r="AC107" s="18">
        <v>0</v>
      </c>
    </row>
    <row r="108" spans="1:29" customFormat="1" ht="36.75" thickBot="1">
      <c r="A108" s="17">
        <v>98</v>
      </c>
      <c r="B108" s="18" t="s">
        <v>4</v>
      </c>
      <c r="C108" s="18" t="s">
        <v>98</v>
      </c>
      <c r="D108" s="18" t="s">
        <v>420</v>
      </c>
      <c r="E108" s="18">
        <v>10</v>
      </c>
      <c r="F108" s="19" t="s">
        <v>421</v>
      </c>
      <c r="G108" s="19" t="s">
        <v>422</v>
      </c>
      <c r="H108" s="18" t="s">
        <v>139</v>
      </c>
      <c r="I108" s="36">
        <v>3</v>
      </c>
      <c r="J108" s="23">
        <v>2</v>
      </c>
      <c r="K108" s="23">
        <v>2</v>
      </c>
      <c r="L108" s="21" t="s">
        <v>420</v>
      </c>
      <c r="M108" s="18"/>
      <c r="N108" s="18"/>
      <c r="O108" s="23">
        <v>8</v>
      </c>
      <c r="P108" s="18">
        <v>0</v>
      </c>
      <c r="Q108" s="18">
        <v>0</v>
      </c>
      <c r="R108" s="18">
        <v>8</v>
      </c>
      <c r="S108" s="18">
        <v>0</v>
      </c>
      <c r="T108" s="18">
        <v>0</v>
      </c>
      <c r="U108" s="18">
        <v>5</v>
      </c>
      <c r="V108" s="18">
        <v>3</v>
      </c>
      <c r="W108" s="18"/>
      <c r="X108" s="18">
        <v>60</v>
      </c>
      <c r="Y108" s="18"/>
      <c r="Z108" s="18"/>
      <c r="AA108" s="24"/>
      <c r="AB108" s="24"/>
      <c r="AC108" s="18">
        <v>0</v>
      </c>
    </row>
    <row r="109" spans="1:29" customFormat="1" ht="36.75" thickBot="1">
      <c r="A109" s="17">
        <v>99</v>
      </c>
      <c r="B109" s="18" t="s">
        <v>4</v>
      </c>
      <c r="C109" s="18" t="s">
        <v>98</v>
      </c>
      <c r="D109" s="18" t="s">
        <v>423</v>
      </c>
      <c r="E109" s="18">
        <v>6</v>
      </c>
      <c r="F109" s="19" t="s">
        <v>424</v>
      </c>
      <c r="G109" s="19" t="s">
        <v>425</v>
      </c>
      <c r="H109" s="18" t="s">
        <v>139</v>
      </c>
      <c r="I109" s="36">
        <v>3</v>
      </c>
      <c r="J109" s="23">
        <v>2</v>
      </c>
      <c r="K109" s="23">
        <v>2</v>
      </c>
      <c r="L109" s="21" t="s">
        <v>423</v>
      </c>
      <c r="M109" s="18"/>
      <c r="N109" s="18"/>
      <c r="O109" s="23">
        <v>17</v>
      </c>
      <c r="P109" s="18">
        <v>0</v>
      </c>
      <c r="Q109" s="18">
        <v>0</v>
      </c>
      <c r="R109" s="18">
        <v>17</v>
      </c>
      <c r="S109" s="18">
        <v>0</v>
      </c>
      <c r="T109" s="18">
        <v>0</v>
      </c>
      <c r="U109" s="18">
        <v>2</v>
      </c>
      <c r="V109" s="18">
        <v>15</v>
      </c>
      <c r="W109" s="18"/>
      <c r="X109" s="18">
        <v>120</v>
      </c>
      <c r="Y109" s="18"/>
      <c r="Z109" s="18"/>
      <c r="AA109" s="24"/>
      <c r="AB109" s="24"/>
      <c r="AC109" s="18">
        <v>0</v>
      </c>
    </row>
    <row r="110" spans="1:29" customFormat="1" ht="36.75" thickBot="1">
      <c r="A110" s="17">
        <v>100</v>
      </c>
      <c r="B110" s="18" t="s">
        <v>4</v>
      </c>
      <c r="C110" s="18" t="s">
        <v>98</v>
      </c>
      <c r="D110" s="18" t="s">
        <v>426</v>
      </c>
      <c r="E110" s="18">
        <v>6</v>
      </c>
      <c r="F110" s="19" t="s">
        <v>427</v>
      </c>
      <c r="G110" s="19" t="s">
        <v>428</v>
      </c>
      <c r="H110" s="18" t="s">
        <v>139</v>
      </c>
      <c r="I110" s="36">
        <v>3</v>
      </c>
      <c r="J110" s="23">
        <v>2</v>
      </c>
      <c r="K110" s="23">
        <v>2</v>
      </c>
      <c r="L110" s="21" t="s">
        <v>426</v>
      </c>
      <c r="M110" s="18"/>
      <c r="N110" s="18"/>
      <c r="O110" s="23">
        <v>5</v>
      </c>
      <c r="P110" s="18">
        <v>0</v>
      </c>
      <c r="Q110" s="18">
        <v>0</v>
      </c>
      <c r="R110" s="18">
        <v>5</v>
      </c>
      <c r="S110" s="18">
        <v>0</v>
      </c>
      <c r="T110" s="18">
        <v>0</v>
      </c>
      <c r="U110" s="18">
        <v>3</v>
      </c>
      <c r="V110" s="18">
        <v>2</v>
      </c>
      <c r="W110" s="18"/>
      <c r="X110" s="18">
        <v>20</v>
      </c>
      <c r="Y110" s="18"/>
      <c r="Z110" s="18"/>
      <c r="AA110" s="24"/>
      <c r="AB110" s="24"/>
      <c r="AC110" s="18">
        <v>0</v>
      </c>
    </row>
    <row r="111" spans="1:29" customFormat="1" ht="48.75" thickBot="1">
      <c r="A111" s="17">
        <v>101</v>
      </c>
      <c r="B111" s="18" t="s">
        <v>4</v>
      </c>
      <c r="C111" s="18" t="s">
        <v>49</v>
      </c>
      <c r="D111" s="18" t="s">
        <v>429</v>
      </c>
      <c r="E111" s="18">
        <v>6</v>
      </c>
      <c r="F111" s="19" t="s">
        <v>430</v>
      </c>
      <c r="G111" s="19" t="s">
        <v>431</v>
      </c>
      <c r="H111" s="18" t="s">
        <v>44</v>
      </c>
      <c r="I111" s="20">
        <v>2.08</v>
      </c>
      <c r="J111" s="23">
        <v>2</v>
      </c>
      <c r="K111" s="23">
        <v>2</v>
      </c>
      <c r="L111" s="21" t="s">
        <v>432</v>
      </c>
      <c r="M111" s="18"/>
      <c r="N111" s="18"/>
      <c r="O111" s="18">
        <v>215</v>
      </c>
      <c r="P111" s="18">
        <v>0</v>
      </c>
      <c r="Q111" s="18">
        <v>2</v>
      </c>
      <c r="R111" s="18">
        <v>213</v>
      </c>
      <c r="S111" s="18">
        <v>0</v>
      </c>
      <c r="T111" s="18">
        <v>0</v>
      </c>
      <c r="U111" s="18">
        <v>29</v>
      </c>
      <c r="V111" s="18">
        <v>186</v>
      </c>
      <c r="W111" s="18"/>
      <c r="X111" s="18">
        <v>1300</v>
      </c>
      <c r="Y111" s="18"/>
      <c r="Z111" s="18" t="s">
        <v>433</v>
      </c>
      <c r="AA111" s="24" t="s">
        <v>55</v>
      </c>
      <c r="AB111" s="24" t="s">
        <v>56</v>
      </c>
      <c r="AC111" s="18">
        <v>1</v>
      </c>
    </row>
    <row r="112" spans="1:29" customFormat="1" ht="36.75" thickBot="1">
      <c r="A112" s="17">
        <v>102</v>
      </c>
      <c r="B112" s="18" t="s">
        <v>4</v>
      </c>
      <c r="C112" s="18" t="s">
        <v>98</v>
      </c>
      <c r="D112" s="18" t="s">
        <v>434</v>
      </c>
      <c r="E112" s="18">
        <v>6</v>
      </c>
      <c r="F112" s="19" t="s">
        <v>435</v>
      </c>
      <c r="G112" s="19" t="s">
        <v>436</v>
      </c>
      <c r="H112" s="18" t="s">
        <v>139</v>
      </c>
      <c r="I112" s="36">
        <v>2.5</v>
      </c>
      <c r="J112" s="23">
        <v>2</v>
      </c>
      <c r="K112" s="23">
        <v>2</v>
      </c>
      <c r="L112" s="21" t="s">
        <v>434</v>
      </c>
      <c r="M112" s="18"/>
      <c r="N112" s="18"/>
      <c r="O112" s="18">
        <v>34</v>
      </c>
      <c r="P112" s="18">
        <v>0</v>
      </c>
      <c r="Q112" s="18">
        <v>0</v>
      </c>
      <c r="R112" s="18">
        <v>34</v>
      </c>
      <c r="S112" s="18">
        <v>0</v>
      </c>
      <c r="T112" s="18">
        <v>0</v>
      </c>
      <c r="U112" s="18">
        <v>0</v>
      </c>
      <c r="V112" s="18">
        <v>34</v>
      </c>
      <c r="W112" s="18"/>
      <c r="X112" s="18">
        <v>20</v>
      </c>
      <c r="Y112" s="18"/>
      <c r="Z112" s="18"/>
      <c r="AA112" s="24"/>
      <c r="AB112" s="24"/>
      <c r="AC112" s="18">
        <v>0</v>
      </c>
    </row>
    <row r="113" spans="1:29" s="38" customFormat="1" ht="36.75" thickBot="1">
      <c r="A113" s="17">
        <v>103</v>
      </c>
      <c r="B113" s="18" t="s">
        <v>4</v>
      </c>
      <c r="C113" s="18" t="s">
        <v>98</v>
      </c>
      <c r="D113" s="23" t="s">
        <v>437</v>
      </c>
      <c r="E113" s="23">
        <v>6</v>
      </c>
      <c r="F113" s="19" t="s">
        <v>438</v>
      </c>
      <c r="G113" s="19" t="s">
        <v>439</v>
      </c>
      <c r="H113" s="23" t="s">
        <v>44</v>
      </c>
      <c r="I113" s="36">
        <v>2.2999999999999998</v>
      </c>
      <c r="J113" s="23">
        <v>2</v>
      </c>
      <c r="K113" s="23">
        <v>2</v>
      </c>
      <c r="L113" s="37" t="s">
        <v>440</v>
      </c>
      <c r="M113" s="23"/>
      <c r="N113" s="23"/>
      <c r="O113" s="23">
        <v>266</v>
      </c>
      <c r="P113" s="23">
        <v>0</v>
      </c>
      <c r="Q113" s="23">
        <v>0</v>
      </c>
      <c r="R113" s="23">
        <v>266</v>
      </c>
      <c r="S113" s="23">
        <v>0</v>
      </c>
      <c r="T113" s="23">
        <v>0</v>
      </c>
      <c r="U113" s="23">
        <v>20</v>
      </c>
      <c r="V113" s="23">
        <v>246</v>
      </c>
      <c r="W113" s="23"/>
      <c r="X113" s="23">
        <v>416</v>
      </c>
      <c r="Y113" s="23"/>
      <c r="Z113" s="18" t="s">
        <v>441</v>
      </c>
      <c r="AA113" s="24" t="s">
        <v>55</v>
      </c>
      <c r="AB113" s="24" t="s">
        <v>48</v>
      </c>
      <c r="AC113" s="18">
        <v>1</v>
      </c>
    </row>
    <row r="114" spans="1:29" s="38" customFormat="1" ht="36.75" thickBot="1">
      <c r="A114" s="17">
        <v>104</v>
      </c>
      <c r="B114" s="18" t="s">
        <v>4</v>
      </c>
      <c r="C114" s="23" t="s">
        <v>49</v>
      </c>
      <c r="D114" s="23" t="s">
        <v>442</v>
      </c>
      <c r="E114" s="23">
        <v>6</v>
      </c>
      <c r="F114" s="19" t="s">
        <v>443</v>
      </c>
      <c r="G114" s="19" t="s">
        <v>443</v>
      </c>
      <c r="H114" s="23" t="s">
        <v>44</v>
      </c>
      <c r="I114" s="36">
        <v>0</v>
      </c>
      <c r="J114" s="23">
        <v>2</v>
      </c>
      <c r="K114" s="23">
        <v>2</v>
      </c>
      <c r="L114" s="39" t="s">
        <v>379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  <c r="U114" s="23">
        <v>0</v>
      </c>
      <c r="V114" s="23">
        <v>0</v>
      </c>
      <c r="W114" s="23"/>
      <c r="X114" s="23">
        <v>0</v>
      </c>
      <c r="Y114" s="23"/>
      <c r="Z114" s="18" t="s">
        <v>444</v>
      </c>
      <c r="AA114" s="24" t="s">
        <v>55</v>
      </c>
      <c r="AB114" s="24" t="s">
        <v>56</v>
      </c>
      <c r="AC114" s="18">
        <v>0</v>
      </c>
    </row>
    <row r="115" spans="1:29" s="38" customFormat="1" ht="36.75" thickBot="1">
      <c r="A115" s="17">
        <v>105</v>
      </c>
      <c r="B115" s="18" t="s">
        <v>4</v>
      </c>
      <c r="C115" s="23" t="s">
        <v>98</v>
      </c>
      <c r="D115" s="23" t="s">
        <v>445</v>
      </c>
      <c r="E115" s="23">
        <v>6</v>
      </c>
      <c r="F115" s="19" t="s">
        <v>446</v>
      </c>
      <c r="G115" s="19" t="s">
        <v>447</v>
      </c>
      <c r="H115" s="18" t="s">
        <v>139</v>
      </c>
      <c r="I115" s="36">
        <v>3</v>
      </c>
      <c r="J115" s="23">
        <v>2</v>
      </c>
      <c r="K115" s="23">
        <v>2</v>
      </c>
      <c r="L115" s="39" t="s">
        <v>445</v>
      </c>
      <c r="M115" s="23"/>
      <c r="N115" s="23"/>
      <c r="O115" s="23">
        <v>19</v>
      </c>
      <c r="P115" s="23">
        <v>0</v>
      </c>
      <c r="Q115" s="23">
        <v>0</v>
      </c>
      <c r="R115" s="23">
        <v>19</v>
      </c>
      <c r="S115" s="23">
        <v>0</v>
      </c>
      <c r="T115" s="23">
        <v>0</v>
      </c>
      <c r="U115" s="23">
        <v>11</v>
      </c>
      <c r="V115" s="23">
        <v>8</v>
      </c>
      <c r="W115" s="23"/>
      <c r="X115" s="23">
        <v>50</v>
      </c>
      <c r="Y115" s="23"/>
      <c r="Z115" s="18"/>
      <c r="AA115" s="24"/>
      <c r="AB115" s="24"/>
      <c r="AC115" s="18">
        <v>0</v>
      </c>
    </row>
    <row r="116" spans="1:29" s="38" customFormat="1" ht="36.75" thickBot="1">
      <c r="A116" s="17">
        <v>106</v>
      </c>
      <c r="B116" s="18" t="s">
        <v>4</v>
      </c>
      <c r="C116" s="23" t="s">
        <v>98</v>
      </c>
      <c r="D116" s="23" t="s">
        <v>448</v>
      </c>
      <c r="E116" s="23">
        <v>10</v>
      </c>
      <c r="F116" s="19" t="s">
        <v>449</v>
      </c>
      <c r="G116" s="19" t="s">
        <v>450</v>
      </c>
      <c r="H116" s="18" t="s">
        <v>139</v>
      </c>
      <c r="I116" s="36">
        <v>3</v>
      </c>
      <c r="J116" s="23">
        <v>2</v>
      </c>
      <c r="K116" s="23">
        <v>2</v>
      </c>
      <c r="L116" s="39" t="s">
        <v>448</v>
      </c>
      <c r="M116" s="23"/>
      <c r="N116" s="23"/>
      <c r="O116" s="23">
        <v>12</v>
      </c>
      <c r="P116" s="23">
        <v>0</v>
      </c>
      <c r="Q116" s="23">
        <v>0</v>
      </c>
      <c r="R116" s="23">
        <v>12</v>
      </c>
      <c r="S116" s="23">
        <v>0</v>
      </c>
      <c r="T116" s="23">
        <v>0</v>
      </c>
      <c r="U116" s="23">
        <v>2</v>
      </c>
      <c r="V116" s="23">
        <v>10</v>
      </c>
      <c r="W116" s="23"/>
      <c r="X116" s="23">
        <v>70</v>
      </c>
      <c r="Y116" s="23"/>
      <c r="Z116" s="18"/>
      <c r="AA116" s="24"/>
      <c r="AB116" s="24"/>
      <c r="AC116" s="18">
        <v>0</v>
      </c>
    </row>
    <row r="117" spans="1:29" s="38" customFormat="1" ht="36.75" thickBot="1">
      <c r="A117" s="17">
        <v>107</v>
      </c>
      <c r="B117" s="18" t="s">
        <v>4</v>
      </c>
      <c r="C117" s="23" t="s">
        <v>98</v>
      </c>
      <c r="D117" s="23" t="s">
        <v>451</v>
      </c>
      <c r="E117" s="23">
        <v>6</v>
      </c>
      <c r="F117" s="19" t="s">
        <v>452</v>
      </c>
      <c r="G117" s="19" t="s">
        <v>453</v>
      </c>
      <c r="H117" s="18" t="s">
        <v>139</v>
      </c>
      <c r="I117" s="36">
        <v>3</v>
      </c>
      <c r="J117" s="23">
        <v>2</v>
      </c>
      <c r="K117" s="23">
        <v>2</v>
      </c>
      <c r="L117" s="39" t="s">
        <v>451</v>
      </c>
      <c r="M117" s="23"/>
      <c r="N117" s="23"/>
      <c r="O117" s="23">
        <v>6</v>
      </c>
      <c r="P117" s="23">
        <v>0</v>
      </c>
      <c r="Q117" s="23">
        <v>0</v>
      </c>
      <c r="R117" s="23">
        <v>6</v>
      </c>
      <c r="S117" s="23">
        <v>0</v>
      </c>
      <c r="T117" s="23">
        <v>0</v>
      </c>
      <c r="U117" s="23">
        <v>6</v>
      </c>
      <c r="V117" s="23">
        <v>0</v>
      </c>
      <c r="W117" s="23"/>
      <c r="X117" s="23">
        <v>80</v>
      </c>
      <c r="Y117" s="23"/>
      <c r="Z117" s="18"/>
      <c r="AA117" s="24"/>
      <c r="AB117" s="24"/>
      <c r="AC117" s="18">
        <v>0</v>
      </c>
    </row>
    <row r="118" spans="1:29" s="38" customFormat="1" ht="36.75" thickBot="1">
      <c r="A118" s="17">
        <v>108</v>
      </c>
      <c r="B118" s="18" t="s">
        <v>4</v>
      </c>
      <c r="C118" s="23" t="s">
        <v>98</v>
      </c>
      <c r="D118" s="23" t="s">
        <v>454</v>
      </c>
      <c r="E118" s="23">
        <v>6</v>
      </c>
      <c r="F118" s="19" t="s">
        <v>452</v>
      </c>
      <c r="G118" s="19" t="s">
        <v>453</v>
      </c>
      <c r="H118" s="18" t="s">
        <v>139</v>
      </c>
      <c r="I118" s="36">
        <v>3</v>
      </c>
      <c r="J118" s="23">
        <v>2</v>
      </c>
      <c r="K118" s="23">
        <v>2</v>
      </c>
      <c r="L118" s="37" t="s">
        <v>454</v>
      </c>
      <c r="M118" s="23"/>
      <c r="N118" s="23"/>
      <c r="O118" s="23">
        <v>4</v>
      </c>
      <c r="P118" s="23">
        <v>0</v>
      </c>
      <c r="Q118" s="23">
        <v>0</v>
      </c>
      <c r="R118" s="23">
        <v>4</v>
      </c>
      <c r="S118" s="23">
        <v>0</v>
      </c>
      <c r="T118" s="23">
        <v>0</v>
      </c>
      <c r="U118" s="23">
        <v>4</v>
      </c>
      <c r="V118" s="23">
        <v>0</v>
      </c>
      <c r="W118" s="23"/>
      <c r="X118" s="23">
        <v>15</v>
      </c>
      <c r="Y118" s="23"/>
      <c r="Z118" s="18"/>
      <c r="AA118" s="24"/>
      <c r="AB118" s="24"/>
      <c r="AC118" s="18">
        <v>0</v>
      </c>
    </row>
    <row r="119" spans="1:29" s="38" customFormat="1" ht="36.75" thickBot="1">
      <c r="A119" s="17">
        <v>109</v>
      </c>
      <c r="B119" s="18" t="s">
        <v>4</v>
      </c>
      <c r="C119" s="23" t="s">
        <v>98</v>
      </c>
      <c r="D119" s="23" t="s">
        <v>455</v>
      </c>
      <c r="E119" s="23">
        <v>6</v>
      </c>
      <c r="F119" s="19" t="s">
        <v>456</v>
      </c>
      <c r="G119" s="19" t="s">
        <v>457</v>
      </c>
      <c r="H119" s="18" t="s">
        <v>139</v>
      </c>
      <c r="I119" s="36">
        <v>3</v>
      </c>
      <c r="J119" s="23">
        <v>2</v>
      </c>
      <c r="K119" s="23">
        <v>2</v>
      </c>
      <c r="L119" s="37" t="s">
        <v>455</v>
      </c>
      <c r="M119" s="23"/>
      <c r="N119" s="23"/>
      <c r="O119" s="23">
        <v>30</v>
      </c>
      <c r="P119" s="23">
        <v>0</v>
      </c>
      <c r="Q119" s="23">
        <v>0</v>
      </c>
      <c r="R119" s="23">
        <v>30</v>
      </c>
      <c r="S119" s="23">
        <v>0</v>
      </c>
      <c r="T119" s="23">
        <v>0</v>
      </c>
      <c r="U119" s="23">
        <v>1</v>
      </c>
      <c r="V119" s="23">
        <v>29</v>
      </c>
      <c r="W119" s="23"/>
      <c r="X119" s="23">
        <v>110</v>
      </c>
      <c r="Y119" s="23"/>
      <c r="Z119" s="18"/>
      <c r="AA119" s="24"/>
      <c r="AB119" s="24"/>
      <c r="AC119" s="18">
        <v>0</v>
      </c>
    </row>
    <row r="120" spans="1:29" s="38" customFormat="1" ht="36.75" thickBot="1">
      <c r="A120" s="17">
        <v>110</v>
      </c>
      <c r="B120" s="18" t="s">
        <v>4</v>
      </c>
      <c r="C120" s="23" t="s">
        <v>98</v>
      </c>
      <c r="D120" s="23" t="s">
        <v>458</v>
      </c>
      <c r="E120" s="23">
        <v>6</v>
      </c>
      <c r="F120" s="19" t="s">
        <v>456</v>
      </c>
      <c r="G120" s="19" t="s">
        <v>457</v>
      </c>
      <c r="H120" s="18" t="s">
        <v>139</v>
      </c>
      <c r="I120" s="36">
        <v>3</v>
      </c>
      <c r="J120" s="23">
        <v>2</v>
      </c>
      <c r="K120" s="23">
        <v>2</v>
      </c>
      <c r="L120" s="37" t="s">
        <v>458</v>
      </c>
      <c r="M120" s="23"/>
      <c r="N120" s="23"/>
      <c r="O120" s="23">
        <v>23</v>
      </c>
      <c r="P120" s="23">
        <v>0</v>
      </c>
      <c r="Q120" s="23">
        <v>0</v>
      </c>
      <c r="R120" s="23">
        <v>23</v>
      </c>
      <c r="S120" s="23">
        <v>0</v>
      </c>
      <c r="T120" s="23">
        <v>0</v>
      </c>
      <c r="U120" s="23">
        <v>1</v>
      </c>
      <c r="V120" s="23">
        <v>22</v>
      </c>
      <c r="W120" s="23"/>
      <c r="X120" s="23">
        <v>15</v>
      </c>
      <c r="Y120" s="23"/>
      <c r="Z120" s="18"/>
      <c r="AA120" s="24"/>
      <c r="AB120" s="24"/>
      <c r="AC120" s="18">
        <v>0</v>
      </c>
    </row>
    <row r="121" spans="1:29" s="38" customFormat="1" ht="36.75" thickBot="1">
      <c r="A121" s="17">
        <v>111</v>
      </c>
      <c r="B121" s="18" t="s">
        <v>4</v>
      </c>
      <c r="C121" s="23" t="s">
        <v>98</v>
      </c>
      <c r="D121" s="23" t="s">
        <v>459</v>
      </c>
      <c r="E121" s="23">
        <v>6</v>
      </c>
      <c r="F121" s="19" t="s">
        <v>460</v>
      </c>
      <c r="G121" s="19" t="s">
        <v>461</v>
      </c>
      <c r="H121" s="18" t="s">
        <v>139</v>
      </c>
      <c r="I121" s="36">
        <v>3</v>
      </c>
      <c r="J121" s="23">
        <v>2</v>
      </c>
      <c r="K121" s="23">
        <v>2</v>
      </c>
      <c r="L121" s="37" t="s">
        <v>459</v>
      </c>
      <c r="M121" s="23"/>
      <c r="N121" s="23"/>
      <c r="O121" s="23">
        <v>15</v>
      </c>
      <c r="P121" s="23">
        <v>0</v>
      </c>
      <c r="Q121" s="23">
        <v>0</v>
      </c>
      <c r="R121" s="23">
        <v>15</v>
      </c>
      <c r="S121" s="23">
        <v>0</v>
      </c>
      <c r="T121" s="23">
        <v>0</v>
      </c>
      <c r="U121" s="23">
        <v>1</v>
      </c>
      <c r="V121" s="23">
        <v>14</v>
      </c>
      <c r="W121" s="23"/>
      <c r="X121" s="23">
        <v>100</v>
      </c>
      <c r="Y121" s="23"/>
      <c r="Z121" s="18"/>
      <c r="AA121" s="24"/>
      <c r="AB121" s="24"/>
      <c r="AC121" s="18">
        <v>0</v>
      </c>
    </row>
    <row r="122" spans="1:29" s="38" customFormat="1" ht="36.75" thickBot="1">
      <c r="A122" s="17">
        <v>112</v>
      </c>
      <c r="B122" s="18" t="s">
        <v>4</v>
      </c>
      <c r="C122" s="23" t="s">
        <v>98</v>
      </c>
      <c r="D122" s="23" t="s">
        <v>462</v>
      </c>
      <c r="E122" s="23">
        <v>6</v>
      </c>
      <c r="F122" s="19" t="s">
        <v>460</v>
      </c>
      <c r="G122" s="19" t="s">
        <v>461</v>
      </c>
      <c r="H122" s="18" t="s">
        <v>139</v>
      </c>
      <c r="I122" s="36">
        <v>3</v>
      </c>
      <c r="J122" s="23">
        <v>2</v>
      </c>
      <c r="K122" s="23">
        <v>2</v>
      </c>
      <c r="L122" s="37" t="s">
        <v>462</v>
      </c>
      <c r="M122" s="23"/>
      <c r="N122" s="23"/>
      <c r="O122" s="23">
        <v>50</v>
      </c>
      <c r="P122" s="23">
        <v>0</v>
      </c>
      <c r="Q122" s="23">
        <v>0</v>
      </c>
      <c r="R122" s="23">
        <v>50</v>
      </c>
      <c r="S122" s="23">
        <v>0</v>
      </c>
      <c r="T122" s="23">
        <v>0</v>
      </c>
      <c r="U122" s="23">
        <v>3</v>
      </c>
      <c r="V122" s="23">
        <v>47</v>
      </c>
      <c r="W122" s="23"/>
      <c r="X122" s="23">
        <v>80</v>
      </c>
      <c r="Y122" s="23"/>
      <c r="Z122" s="18"/>
      <c r="AA122" s="24"/>
      <c r="AB122" s="24"/>
      <c r="AC122" s="18">
        <v>0</v>
      </c>
    </row>
    <row r="123" spans="1:29" s="38" customFormat="1" ht="36.75" thickBot="1">
      <c r="A123" s="17">
        <v>113</v>
      </c>
      <c r="B123" s="18" t="s">
        <v>4</v>
      </c>
      <c r="C123" s="23" t="s">
        <v>98</v>
      </c>
      <c r="D123" s="23" t="s">
        <v>463</v>
      </c>
      <c r="E123" s="23">
        <v>6</v>
      </c>
      <c r="F123" s="19" t="s">
        <v>464</v>
      </c>
      <c r="G123" s="19" t="s">
        <v>465</v>
      </c>
      <c r="H123" s="18" t="s">
        <v>139</v>
      </c>
      <c r="I123" s="36">
        <v>3</v>
      </c>
      <c r="J123" s="23">
        <v>2</v>
      </c>
      <c r="K123" s="23">
        <v>2</v>
      </c>
      <c r="L123" s="39" t="s">
        <v>257</v>
      </c>
      <c r="M123" s="23"/>
      <c r="N123" s="23"/>
      <c r="O123" s="23">
        <v>30</v>
      </c>
      <c r="P123" s="23">
        <v>0</v>
      </c>
      <c r="Q123" s="23">
        <v>0</v>
      </c>
      <c r="R123" s="23">
        <v>30</v>
      </c>
      <c r="S123" s="23">
        <v>0</v>
      </c>
      <c r="T123" s="23">
        <v>0</v>
      </c>
      <c r="U123" s="23">
        <v>2</v>
      </c>
      <c r="V123" s="23">
        <v>28</v>
      </c>
      <c r="W123" s="23"/>
      <c r="X123" s="23">
        <v>50</v>
      </c>
      <c r="Y123" s="23"/>
      <c r="Z123" s="18"/>
      <c r="AA123" s="24"/>
      <c r="AB123" s="24"/>
      <c r="AC123" s="18">
        <v>0</v>
      </c>
    </row>
    <row r="124" spans="1:29" s="38" customFormat="1" ht="36.75" thickBot="1">
      <c r="A124" s="17">
        <v>114</v>
      </c>
      <c r="B124" s="18" t="s">
        <v>4</v>
      </c>
      <c r="C124" s="23" t="s">
        <v>98</v>
      </c>
      <c r="D124" s="23" t="s">
        <v>466</v>
      </c>
      <c r="E124" s="23">
        <v>6</v>
      </c>
      <c r="F124" s="19" t="s">
        <v>464</v>
      </c>
      <c r="G124" s="19" t="s">
        <v>465</v>
      </c>
      <c r="H124" s="18" t="s">
        <v>139</v>
      </c>
      <c r="I124" s="36">
        <v>3</v>
      </c>
      <c r="J124" s="23">
        <v>2</v>
      </c>
      <c r="K124" s="23">
        <v>2</v>
      </c>
      <c r="L124" s="37" t="s">
        <v>466</v>
      </c>
      <c r="M124" s="23"/>
      <c r="N124" s="23"/>
      <c r="O124" s="23">
        <v>42</v>
      </c>
      <c r="P124" s="23">
        <v>0</v>
      </c>
      <c r="Q124" s="23">
        <v>0</v>
      </c>
      <c r="R124" s="23">
        <v>42</v>
      </c>
      <c r="S124" s="23">
        <v>0</v>
      </c>
      <c r="T124" s="23">
        <v>0</v>
      </c>
      <c r="U124" s="23">
        <v>7</v>
      </c>
      <c r="V124" s="23">
        <v>35</v>
      </c>
      <c r="W124" s="23"/>
      <c r="X124" s="23">
        <v>25</v>
      </c>
      <c r="Y124" s="23"/>
      <c r="Z124" s="18"/>
      <c r="AA124" s="24"/>
      <c r="AB124" s="24"/>
      <c r="AC124" s="18">
        <v>0</v>
      </c>
    </row>
    <row r="125" spans="1:29" s="38" customFormat="1" ht="36.75" thickBot="1">
      <c r="A125" s="17">
        <v>115</v>
      </c>
      <c r="B125" s="18" t="s">
        <v>4</v>
      </c>
      <c r="C125" s="23" t="s">
        <v>98</v>
      </c>
      <c r="D125" s="23" t="s">
        <v>467</v>
      </c>
      <c r="E125" s="23">
        <v>6</v>
      </c>
      <c r="F125" s="19" t="s">
        <v>464</v>
      </c>
      <c r="G125" s="19" t="s">
        <v>465</v>
      </c>
      <c r="H125" s="18" t="s">
        <v>139</v>
      </c>
      <c r="I125" s="36">
        <v>3</v>
      </c>
      <c r="J125" s="23">
        <v>2</v>
      </c>
      <c r="K125" s="23">
        <v>2</v>
      </c>
      <c r="L125" s="37" t="s">
        <v>467</v>
      </c>
      <c r="M125" s="23"/>
      <c r="N125" s="23"/>
      <c r="O125" s="23">
        <v>2</v>
      </c>
      <c r="P125" s="23">
        <v>0</v>
      </c>
      <c r="Q125" s="23">
        <v>0</v>
      </c>
      <c r="R125" s="23">
        <v>2</v>
      </c>
      <c r="S125" s="23">
        <v>0</v>
      </c>
      <c r="T125" s="23">
        <v>0</v>
      </c>
      <c r="U125" s="23">
        <v>2</v>
      </c>
      <c r="V125" s="23">
        <v>0</v>
      </c>
      <c r="W125" s="23"/>
      <c r="X125" s="23">
        <v>25</v>
      </c>
      <c r="Y125" s="23"/>
      <c r="Z125" s="18"/>
      <c r="AA125" s="24"/>
      <c r="AB125" s="24"/>
      <c r="AC125" s="18">
        <v>0</v>
      </c>
    </row>
    <row r="126" spans="1:29" s="38" customFormat="1" ht="36.75" thickBot="1">
      <c r="A126" s="17">
        <v>116</v>
      </c>
      <c r="B126" s="18" t="s">
        <v>4</v>
      </c>
      <c r="C126" s="23" t="s">
        <v>98</v>
      </c>
      <c r="D126" s="23" t="s">
        <v>468</v>
      </c>
      <c r="E126" s="23">
        <v>6</v>
      </c>
      <c r="F126" s="19" t="s">
        <v>469</v>
      </c>
      <c r="G126" s="19" t="s">
        <v>470</v>
      </c>
      <c r="H126" s="18" t="s">
        <v>139</v>
      </c>
      <c r="I126" s="36">
        <v>3</v>
      </c>
      <c r="J126" s="23">
        <v>2</v>
      </c>
      <c r="K126" s="23">
        <v>2</v>
      </c>
      <c r="L126" s="39" t="s">
        <v>468</v>
      </c>
      <c r="M126" s="23"/>
      <c r="N126" s="23"/>
      <c r="O126" s="23">
        <v>11</v>
      </c>
      <c r="P126" s="23">
        <v>0</v>
      </c>
      <c r="Q126" s="23">
        <v>0</v>
      </c>
      <c r="R126" s="23">
        <v>11</v>
      </c>
      <c r="S126" s="23">
        <v>0</v>
      </c>
      <c r="T126" s="23">
        <v>0</v>
      </c>
      <c r="U126" s="23">
        <v>4</v>
      </c>
      <c r="V126" s="23">
        <v>7</v>
      </c>
      <c r="W126" s="23"/>
      <c r="X126" s="23">
        <v>70</v>
      </c>
      <c r="Y126" s="23"/>
      <c r="Z126" s="18"/>
      <c r="AA126" s="24"/>
      <c r="AB126" s="24"/>
      <c r="AC126" s="18">
        <v>0</v>
      </c>
    </row>
    <row r="127" spans="1:29" s="38" customFormat="1" ht="36.75" thickBot="1">
      <c r="A127" s="17">
        <v>117</v>
      </c>
      <c r="B127" s="18" t="s">
        <v>4</v>
      </c>
      <c r="C127" s="23" t="s">
        <v>98</v>
      </c>
      <c r="D127" s="23" t="s">
        <v>471</v>
      </c>
      <c r="E127" s="23">
        <v>6</v>
      </c>
      <c r="F127" s="19" t="s">
        <v>469</v>
      </c>
      <c r="G127" s="19" t="s">
        <v>470</v>
      </c>
      <c r="H127" s="18" t="s">
        <v>139</v>
      </c>
      <c r="I127" s="36">
        <v>3</v>
      </c>
      <c r="J127" s="23">
        <v>2</v>
      </c>
      <c r="K127" s="23">
        <v>2</v>
      </c>
      <c r="L127" s="37" t="s">
        <v>471</v>
      </c>
      <c r="M127" s="23"/>
      <c r="N127" s="23"/>
      <c r="O127" s="23">
        <v>39</v>
      </c>
      <c r="P127" s="23">
        <v>0</v>
      </c>
      <c r="Q127" s="23">
        <v>0</v>
      </c>
      <c r="R127" s="23">
        <v>39</v>
      </c>
      <c r="S127" s="23">
        <v>0</v>
      </c>
      <c r="T127" s="23">
        <v>0</v>
      </c>
      <c r="U127" s="23">
        <v>2</v>
      </c>
      <c r="V127" s="23">
        <v>37</v>
      </c>
      <c r="W127" s="23"/>
      <c r="X127" s="23">
        <v>20</v>
      </c>
      <c r="Y127" s="23"/>
      <c r="Z127" s="18"/>
      <c r="AA127" s="24"/>
      <c r="AB127" s="24"/>
      <c r="AC127" s="18">
        <v>0</v>
      </c>
    </row>
    <row r="128" spans="1:29" s="38" customFormat="1" ht="36.75" thickBot="1">
      <c r="A128" s="17">
        <v>118</v>
      </c>
      <c r="B128" s="18" t="s">
        <v>4</v>
      </c>
      <c r="C128" s="23" t="s">
        <v>98</v>
      </c>
      <c r="D128" s="23" t="s">
        <v>472</v>
      </c>
      <c r="E128" s="23">
        <v>6</v>
      </c>
      <c r="F128" s="19" t="s">
        <v>473</v>
      </c>
      <c r="G128" s="19" t="s">
        <v>474</v>
      </c>
      <c r="H128" s="18" t="s">
        <v>139</v>
      </c>
      <c r="I128" s="36">
        <v>3</v>
      </c>
      <c r="J128" s="23">
        <v>2</v>
      </c>
      <c r="K128" s="23">
        <v>2</v>
      </c>
      <c r="L128" s="37" t="s">
        <v>472</v>
      </c>
      <c r="M128" s="23"/>
      <c r="N128" s="23"/>
      <c r="O128" s="23">
        <v>53</v>
      </c>
      <c r="P128" s="23">
        <v>0</v>
      </c>
      <c r="Q128" s="23">
        <v>0</v>
      </c>
      <c r="R128" s="23">
        <v>53</v>
      </c>
      <c r="S128" s="23">
        <v>0</v>
      </c>
      <c r="T128" s="23">
        <v>0</v>
      </c>
      <c r="U128" s="23">
        <v>3</v>
      </c>
      <c r="V128" s="23">
        <v>50</v>
      </c>
      <c r="W128" s="23"/>
      <c r="X128" s="23">
        <v>110</v>
      </c>
      <c r="Y128" s="23"/>
      <c r="Z128" s="18"/>
      <c r="AA128" s="24"/>
      <c r="AB128" s="24"/>
      <c r="AC128" s="18">
        <v>0</v>
      </c>
    </row>
    <row r="129" spans="1:29" s="38" customFormat="1" ht="36.75" thickBot="1">
      <c r="A129" s="17">
        <v>119</v>
      </c>
      <c r="B129" s="18" t="s">
        <v>4</v>
      </c>
      <c r="C129" s="23" t="s">
        <v>98</v>
      </c>
      <c r="D129" s="23" t="s">
        <v>475</v>
      </c>
      <c r="E129" s="23">
        <v>6</v>
      </c>
      <c r="F129" s="19" t="s">
        <v>473</v>
      </c>
      <c r="G129" s="19" t="s">
        <v>474</v>
      </c>
      <c r="H129" s="18" t="s">
        <v>139</v>
      </c>
      <c r="I129" s="36">
        <v>3</v>
      </c>
      <c r="J129" s="23">
        <v>2</v>
      </c>
      <c r="K129" s="23">
        <v>2</v>
      </c>
      <c r="L129" s="37" t="s">
        <v>475</v>
      </c>
      <c r="M129" s="23"/>
      <c r="N129" s="23"/>
      <c r="O129" s="23">
        <v>20</v>
      </c>
      <c r="P129" s="23">
        <v>0</v>
      </c>
      <c r="Q129" s="23">
        <v>0</v>
      </c>
      <c r="R129" s="23">
        <v>20</v>
      </c>
      <c r="S129" s="23">
        <v>0</v>
      </c>
      <c r="T129" s="23">
        <v>0</v>
      </c>
      <c r="U129" s="23">
        <v>1</v>
      </c>
      <c r="V129" s="23">
        <v>19</v>
      </c>
      <c r="W129" s="23"/>
      <c r="X129" s="23">
        <v>120</v>
      </c>
      <c r="Y129" s="23"/>
      <c r="Z129" s="18"/>
      <c r="AA129" s="24"/>
      <c r="AB129" s="24"/>
      <c r="AC129" s="18">
        <v>0</v>
      </c>
    </row>
    <row r="130" spans="1:29" s="38" customFormat="1" ht="36.75" thickBot="1">
      <c r="A130" s="17">
        <v>120</v>
      </c>
      <c r="B130" s="18" t="s">
        <v>4</v>
      </c>
      <c r="C130" s="23" t="s">
        <v>98</v>
      </c>
      <c r="D130" s="23" t="s">
        <v>476</v>
      </c>
      <c r="E130" s="23">
        <v>6</v>
      </c>
      <c r="F130" s="19" t="s">
        <v>473</v>
      </c>
      <c r="G130" s="19" t="s">
        <v>477</v>
      </c>
      <c r="H130" s="18" t="s">
        <v>139</v>
      </c>
      <c r="I130" s="36">
        <v>2</v>
      </c>
      <c r="J130" s="23">
        <v>2</v>
      </c>
      <c r="K130" s="23">
        <v>2</v>
      </c>
      <c r="L130" s="37" t="s">
        <v>476</v>
      </c>
      <c r="M130" s="23"/>
      <c r="N130" s="23"/>
      <c r="O130" s="23">
        <v>4</v>
      </c>
      <c r="P130" s="23">
        <v>0</v>
      </c>
      <c r="Q130" s="23">
        <v>1</v>
      </c>
      <c r="R130" s="23">
        <v>3</v>
      </c>
      <c r="S130" s="23">
        <v>0</v>
      </c>
      <c r="T130" s="23">
        <v>0</v>
      </c>
      <c r="U130" s="23">
        <v>1</v>
      </c>
      <c r="V130" s="23">
        <v>3</v>
      </c>
      <c r="W130" s="23"/>
      <c r="X130" s="23">
        <v>55</v>
      </c>
      <c r="Y130" s="23"/>
      <c r="Z130" s="18"/>
      <c r="AA130" s="24"/>
      <c r="AB130" s="24"/>
      <c r="AC130" s="18">
        <v>0</v>
      </c>
    </row>
    <row r="131" spans="1:29" s="38" customFormat="1" ht="36.75" thickBot="1">
      <c r="A131" s="17">
        <v>121</v>
      </c>
      <c r="B131" s="18" t="s">
        <v>4</v>
      </c>
      <c r="C131" s="23" t="s">
        <v>98</v>
      </c>
      <c r="D131" s="23" t="s">
        <v>478</v>
      </c>
      <c r="E131" s="23">
        <v>6</v>
      </c>
      <c r="F131" s="19" t="s">
        <v>479</v>
      </c>
      <c r="G131" s="19" t="s">
        <v>480</v>
      </c>
      <c r="H131" s="18" t="s">
        <v>139</v>
      </c>
      <c r="I131" s="36">
        <v>3</v>
      </c>
      <c r="J131" s="23">
        <v>2</v>
      </c>
      <c r="K131" s="23">
        <v>2</v>
      </c>
      <c r="L131" s="37" t="s">
        <v>478</v>
      </c>
      <c r="M131" s="23"/>
      <c r="N131" s="23"/>
      <c r="O131" s="23">
        <v>14</v>
      </c>
      <c r="P131" s="23">
        <v>0</v>
      </c>
      <c r="Q131" s="23">
        <v>0</v>
      </c>
      <c r="R131" s="23">
        <v>14</v>
      </c>
      <c r="S131" s="23">
        <v>0</v>
      </c>
      <c r="T131" s="23">
        <v>0</v>
      </c>
      <c r="U131" s="23">
        <v>12</v>
      </c>
      <c r="V131" s="23">
        <v>2</v>
      </c>
      <c r="W131" s="23"/>
      <c r="X131" s="23">
        <v>30</v>
      </c>
      <c r="Y131" s="23"/>
      <c r="Z131" s="18"/>
      <c r="AA131" s="24"/>
      <c r="AB131" s="24"/>
      <c r="AC131" s="18">
        <v>0</v>
      </c>
    </row>
    <row r="132" spans="1:29" s="38" customFormat="1" ht="36.75" thickBot="1">
      <c r="A132" s="17">
        <v>122</v>
      </c>
      <c r="B132" s="18" t="s">
        <v>4</v>
      </c>
      <c r="C132" s="23" t="s">
        <v>98</v>
      </c>
      <c r="D132" s="23" t="s">
        <v>458</v>
      </c>
      <c r="E132" s="23">
        <v>6</v>
      </c>
      <c r="F132" s="19" t="s">
        <v>479</v>
      </c>
      <c r="G132" s="19" t="s">
        <v>480</v>
      </c>
      <c r="H132" s="18" t="s">
        <v>139</v>
      </c>
      <c r="I132" s="36">
        <v>3</v>
      </c>
      <c r="J132" s="23">
        <v>2</v>
      </c>
      <c r="K132" s="23">
        <v>2</v>
      </c>
      <c r="L132" s="37" t="s">
        <v>458</v>
      </c>
      <c r="M132" s="23"/>
      <c r="N132" s="23"/>
      <c r="O132" s="23">
        <v>24</v>
      </c>
      <c r="P132" s="23">
        <v>0</v>
      </c>
      <c r="Q132" s="23">
        <v>0</v>
      </c>
      <c r="R132" s="23">
        <v>24</v>
      </c>
      <c r="S132" s="23">
        <v>0</v>
      </c>
      <c r="T132" s="23">
        <v>0</v>
      </c>
      <c r="U132" s="23">
        <v>1</v>
      </c>
      <c r="V132" s="23">
        <v>23</v>
      </c>
      <c r="W132" s="23"/>
      <c r="X132" s="23">
        <v>20</v>
      </c>
      <c r="Y132" s="23"/>
      <c r="Z132" s="18"/>
      <c r="AA132" s="24"/>
      <c r="AB132" s="24"/>
      <c r="AC132" s="18">
        <v>0</v>
      </c>
    </row>
    <row r="133" spans="1:29" s="38" customFormat="1" ht="36.75" thickBot="1">
      <c r="A133" s="17">
        <v>123</v>
      </c>
      <c r="B133" s="18" t="s">
        <v>4</v>
      </c>
      <c r="C133" s="23" t="s">
        <v>98</v>
      </c>
      <c r="D133" s="23" t="s">
        <v>481</v>
      </c>
      <c r="E133" s="23">
        <v>6</v>
      </c>
      <c r="F133" s="19" t="s">
        <v>482</v>
      </c>
      <c r="G133" s="19" t="s">
        <v>483</v>
      </c>
      <c r="H133" s="18" t="s">
        <v>139</v>
      </c>
      <c r="I133" s="36">
        <v>3</v>
      </c>
      <c r="J133" s="23">
        <v>2</v>
      </c>
      <c r="K133" s="23">
        <v>2</v>
      </c>
      <c r="L133" s="37" t="s">
        <v>481</v>
      </c>
      <c r="M133" s="23"/>
      <c r="N133" s="23"/>
      <c r="O133" s="23">
        <v>19</v>
      </c>
      <c r="P133" s="23">
        <v>0</v>
      </c>
      <c r="Q133" s="23">
        <v>0</v>
      </c>
      <c r="R133" s="23">
        <v>19</v>
      </c>
      <c r="S133" s="23">
        <v>0</v>
      </c>
      <c r="T133" s="23">
        <v>0</v>
      </c>
      <c r="U133" s="23">
        <v>2</v>
      </c>
      <c r="V133" s="23">
        <v>17</v>
      </c>
      <c r="W133" s="23"/>
      <c r="X133" s="23">
        <v>50</v>
      </c>
      <c r="Y133" s="23"/>
      <c r="Z133" s="18"/>
      <c r="AA133" s="24"/>
      <c r="AB133" s="24"/>
      <c r="AC133" s="18">
        <v>0</v>
      </c>
    </row>
    <row r="134" spans="1:29" s="38" customFormat="1" ht="36.75" thickBot="1">
      <c r="A134" s="17">
        <v>124</v>
      </c>
      <c r="B134" s="18" t="s">
        <v>4</v>
      </c>
      <c r="C134" s="23" t="s">
        <v>98</v>
      </c>
      <c r="D134" s="23" t="s">
        <v>484</v>
      </c>
      <c r="E134" s="23">
        <v>6</v>
      </c>
      <c r="F134" s="19" t="s">
        <v>485</v>
      </c>
      <c r="G134" s="19" t="s">
        <v>486</v>
      </c>
      <c r="H134" s="18" t="s">
        <v>139</v>
      </c>
      <c r="I134" s="36">
        <v>3</v>
      </c>
      <c r="J134" s="23">
        <v>2</v>
      </c>
      <c r="K134" s="23">
        <v>2</v>
      </c>
      <c r="L134" s="37" t="s">
        <v>484</v>
      </c>
      <c r="M134" s="23"/>
      <c r="N134" s="23"/>
      <c r="O134" s="23">
        <v>50</v>
      </c>
      <c r="P134" s="23">
        <v>0</v>
      </c>
      <c r="Q134" s="23">
        <v>0</v>
      </c>
      <c r="R134" s="23">
        <v>50</v>
      </c>
      <c r="S134" s="23">
        <v>0</v>
      </c>
      <c r="T134" s="23">
        <v>0</v>
      </c>
      <c r="U134" s="23">
        <v>0</v>
      </c>
      <c r="V134" s="23">
        <v>50</v>
      </c>
      <c r="W134" s="23"/>
      <c r="X134" s="23">
        <v>45</v>
      </c>
      <c r="Y134" s="23"/>
      <c r="Z134" s="18"/>
      <c r="AA134" s="24"/>
      <c r="AB134" s="24"/>
      <c r="AC134" s="18">
        <v>0</v>
      </c>
    </row>
    <row r="135" spans="1:29" s="38" customFormat="1" ht="36.75" thickBot="1">
      <c r="A135" s="17">
        <v>125</v>
      </c>
      <c r="B135" s="18" t="s">
        <v>4</v>
      </c>
      <c r="C135" s="23" t="s">
        <v>98</v>
      </c>
      <c r="D135" s="23" t="s">
        <v>487</v>
      </c>
      <c r="E135" s="23">
        <v>10</v>
      </c>
      <c r="F135" s="19" t="s">
        <v>488</v>
      </c>
      <c r="G135" s="19" t="s">
        <v>489</v>
      </c>
      <c r="H135" s="18" t="s">
        <v>139</v>
      </c>
      <c r="I135" s="36">
        <v>3</v>
      </c>
      <c r="J135" s="23">
        <v>2</v>
      </c>
      <c r="K135" s="23">
        <v>2</v>
      </c>
      <c r="L135" s="37" t="s">
        <v>487</v>
      </c>
      <c r="M135" s="23"/>
      <c r="N135" s="23"/>
      <c r="O135" s="23">
        <v>47</v>
      </c>
      <c r="P135" s="23">
        <v>0</v>
      </c>
      <c r="Q135" s="23">
        <v>0</v>
      </c>
      <c r="R135" s="23">
        <v>47</v>
      </c>
      <c r="S135" s="23">
        <v>0</v>
      </c>
      <c r="T135" s="23">
        <v>0</v>
      </c>
      <c r="U135" s="23">
        <v>2</v>
      </c>
      <c r="V135" s="23">
        <v>45</v>
      </c>
      <c r="W135" s="23"/>
      <c r="X135" s="23">
        <v>90</v>
      </c>
      <c r="Y135" s="23"/>
      <c r="Z135" s="18"/>
      <c r="AA135" s="24"/>
      <c r="AB135" s="24"/>
      <c r="AC135" s="18">
        <v>0</v>
      </c>
    </row>
    <row r="136" spans="1:29" s="38" customFormat="1" ht="36.75" thickBot="1">
      <c r="A136" s="17">
        <v>126</v>
      </c>
      <c r="B136" s="18" t="s">
        <v>4</v>
      </c>
      <c r="C136" s="23" t="s">
        <v>98</v>
      </c>
      <c r="D136" s="23" t="s">
        <v>490</v>
      </c>
      <c r="E136" s="23">
        <v>6</v>
      </c>
      <c r="F136" s="19" t="s">
        <v>488</v>
      </c>
      <c r="G136" s="19" t="s">
        <v>489</v>
      </c>
      <c r="H136" s="18" t="s">
        <v>139</v>
      </c>
      <c r="I136" s="36">
        <v>3</v>
      </c>
      <c r="J136" s="23">
        <v>2</v>
      </c>
      <c r="K136" s="23">
        <v>2</v>
      </c>
      <c r="L136" s="37" t="s">
        <v>490</v>
      </c>
      <c r="M136" s="23"/>
      <c r="N136" s="23"/>
      <c r="O136" s="23">
        <v>114</v>
      </c>
      <c r="P136" s="23">
        <v>0</v>
      </c>
      <c r="Q136" s="23">
        <v>0</v>
      </c>
      <c r="R136" s="23">
        <v>114</v>
      </c>
      <c r="S136" s="23">
        <v>0</v>
      </c>
      <c r="T136" s="23">
        <v>0</v>
      </c>
      <c r="U136" s="23">
        <v>3</v>
      </c>
      <c r="V136" s="23">
        <v>111</v>
      </c>
      <c r="W136" s="23"/>
      <c r="X136" s="23">
        <v>60</v>
      </c>
      <c r="Y136" s="23"/>
      <c r="Z136" s="18"/>
      <c r="AA136" s="24"/>
      <c r="AB136" s="24"/>
      <c r="AC136" s="18">
        <v>0</v>
      </c>
    </row>
    <row r="137" spans="1:29" s="38" customFormat="1" ht="36.75" thickBot="1">
      <c r="A137" s="17">
        <v>127</v>
      </c>
      <c r="B137" s="18" t="s">
        <v>4</v>
      </c>
      <c r="C137" s="23" t="s">
        <v>98</v>
      </c>
      <c r="D137" s="23" t="s">
        <v>491</v>
      </c>
      <c r="E137" s="23">
        <v>6</v>
      </c>
      <c r="F137" s="19" t="s">
        <v>488</v>
      </c>
      <c r="G137" s="19" t="s">
        <v>489</v>
      </c>
      <c r="H137" s="18" t="s">
        <v>139</v>
      </c>
      <c r="I137" s="36">
        <v>3</v>
      </c>
      <c r="J137" s="23">
        <v>2</v>
      </c>
      <c r="K137" s="23">
        <v>2</v>
      </c>
      <c r="L137" s="37" t="s">
        <v>491</v>
      </c>
      <c r="M137" s="23"/>
      <c r="N137" s="23"/>
      <c r="O137" s="23">
        <v>44</v>
      </c>
      <c r="P137" s="23">
        <v>0</v>
      </c>
      <c r="Q137" s="23">
        <v>0</v>
      </c>
      <c r="R137" s="23">
        <v>44</v>
      </c>
      <c r="S137" s="23">
        <v>0</v>
      </c>
      <c r="T137" s="23">
        <v>0</v>
      </c>
      <c r="U137" s="23">
        <v>7</v>
      </c>
      <c r="V137" s="23">
        <v>37</v>
      </c>
      <c r="W137" s="23"/>
      <c r="X137" s="23">
        <v>70</v>
      </c>
      <c r="Y137" s="23"/>
      <c r="Z137" s="18"/>
      <c r="AA137" s="24"/>
      <c r="AB137" s="24"/>
      <c r="AC137" s="18">
        <v>0</v>
      </c>
    </row>
    <row r="138" spans="1:29" s="38" customFormat="1" ht="36.75" thickBot="1">
      <c r="A138" s="17">
        <v>128</v>
      </c>
      <c r="B138" s="18" t="s">
        <v>4</v>
      </c>
      <c r="C138" s="23" t="s">
        <v>98</v>
      </c>
      <c r="D138" s="23" t="s">
        <v>492</v>
      </c>
      <c r="E138" s="23">
        <v>6</v>
      </c>
      <c r="F138" s="19" t="s">
        <v>493</v>
      </c>
      <c r="G138" s="19" t="s">
        <v>494</v>
      </c>
      <c r="H138" s="18" t="s">
        <v>139</v>
      </c>
      <c r="I138" s="36">
        <v>2.5</v>
      </c>
      <c r="J138" s="23">
        <v>2</v>
      </c>
      <c r="K138" s="23">
        <v>2</v>
      </c>
      <c r="L138" s="39" t="s">
        <v>492</v>
      </c>
      <c r="M138" s="23"/>
      <c r="N138" s="23"/>
      <c r="O138" s="23">
        <v>66</v>
      </c>
      <c r="P138" s="23">
        <v>0</v>
      </c>
      <c r="Q138" s="23">
        <v>0</v>
      </c>
      <c r="R138" s="23">
        <v>66</v>
      </c>
      <c r="S138" s="23">
        <v>0</v>
      </c>
      <c r="T138" s="23">
        <v>0</v>
      </c>
      <c r="U138" s="23">
        <v>5</v>
      </c>
      <c r="V138" s="23">
        <v>61</v>
      </c>
      <c r="W138" s="23"/>
      <c r="X138" s="23">
        <v>120</v>
      </c>
      <c r="Y138" s="23"/>
      <c r="Z138" s="18"/>
      <c r="AA138" s="24"/>
      <c r="AB138" s="24"/>
      <c r="AC138" s="18">
        <v>0</v>
      </c>
    </row>
    <row r="139" spans="1:29" s="38" customFormat="1" ht="36.75" thickBot="1">
      <c r="A139" s="17">
        <v>129</v>
      </c>
      <c r="B139" s="18" t="s">
        <v>4</v>
      </c>
      <c r="C139" s="23" t="s">
        <v>98</v>
      </c>
      <c r="D139" s="23" t="s">
        <v>495</v>
      </c>
      <c r="E139" s="23">
        <v>6</v>
      </c>
      <c r="F139" s="19" t="s">
        <v>496</v>
      </c>
      <c r="G139" s="19" t="s">
        <v>497</v>
      </c>
      <c r="H139" s="18" t="s">
        <v>139</v>
      </c>
      <c r="I139" s="36">
        <v>2.5</v>
      </c>
      <c r="J139" s="23">
        <v>2</v>
      </c>
      <c r="K139" s="23">
        <v>2</v>
      </c>
      <c r="L139" s="37" t="s">
        <v>495</v>
      </c>
      <c r="M139" s="23"/>
      <c r="N139" s="23"/>
      <c r="O139" s="23">
        <v>105</v>
      </c>
      <c r="P139" s="23">
        <v>0</v>
      </c>
      <c r="Q139" s="23">
        <v>0</v>
      </c>
      <c r="R139" s="23">
        <v>105</v>
      </c>
      <c r="S139" s="23">
        <v>0</v>
      </c>
      <c r="T139" s="23">
        <v>0</v>
      </c>
      <c r="U139" s="23">
        <v>0</v>
      </c>
      <c r="V139" s="23">
        <v>105</v>
      </c>
      <c r="W139" s="23"/>
      <c r="X139" s="23">
        <v>40</v>
      </c>
      <c r="Y139" s="23"/>
      <c r="Z139" s="18"/>
      <c r="AA139" s="24"/>
      <c r="AB139" s="24"/>
      <c r="AC139" s="18">
        <v>0</v>
      </c>
    </row>
    <row r="140" spans="1:29" s="38" customFormat="1" ht="36.75" thickBot="1">
      <c r="A140" s="17">
        <v>130</v>
      </c>
      <c r="B140" s="18" t="s">
        <v>4</v>
      </c>
      <c r="C140" s="23" t="s">
        <v>98</v>
      </c>
      <c r="D140" s="23" t="s">
        <v>498</v>
      </c>
      <c r="E140" s="23">
        <v>6</v>
      </c>
      <c r="F140" s="19" t="s">
        <v>499</v>
      </c>
      <c r="G140" s="19" t="s">
        <v>500</v>
      </c>
      <c r="H140" s="18" t="s">
        <v>139</v>
      </c>
      <c r="I140" s="36">
        <v>3</v>
      </c>
      <c r="J140" s="23">
        <v>2</v>
      </c>
      <c r="K140" s="23">
        <v>2</v>
      </c>
      <c r="L140" s="39" t="s">
        <v>498</v>
      </c>
      <c r="M140" s="23"/>
      <c r="N140" s="23"/>
      <c r="O140" s="23">
        <v>27</v>
      </c>
      <c r="P140" s="23">
        <v>0</v>
      </c>
      <c r="Q140" s="23">
        <v>0</v>
      </c>
      <c r="R140" s="23">
        <v>27</v>
      </c>
      <c r="S140" s="23">
        <v>0</v>
      </c>
      <c r="T140" s="23">
        <v>0</v>
      </c>
      <c r="U140" s="23">
        <v>6</v>
      </c>
      <c r="V140" s="23">
        <v>21</v>
      </c>
      <c r="W140" s="23"/>
      <c r="X140" s="23">
        <v>25</v>
      </c>
      <c r="Y140" s="23"/>
      <c r="Z140" s="18"/>
      <c r="AA140" s="24"/>
      <c r="AB140" s="24"/>
      <c r="AC140" s="18">
        <v>0</v>
      </c>
    </row>
    <row r="141" spans="1:29" s="38" customFormat="1" ht="36.75" thickBot="1">
      <c r="A141" s="17">
        <v>131</v>
      </c>
      <c r="B141" s="18" t="s">
        <v>4</v>
      </c>
      <c r="C141" s="23" t="s">
        <v>98</v>
      </c>
      <c r="D141" s="23" t="s">
        <v>501</v>
      </c>
      <c r="E141" s="23">
        <v>6</v>
      </c>
      <c r="F141" s="19" t="s">
        <v>502</v>
      </c>
      <c r="G141" s="19" t="s">
        <v>503</v>
      </c>
      <c r="H141" s="18" t="s">
        <v>139</v>
      </c>
      <c r="I141" s="36">
        <v>3</v>
      </c>
      <c r="J141" s="23">
        <v>2</v>
      </c>
      <c r="K141" s="23">
        <v>2</v>
      </c>
      <c r="L141" s="37" t="s">
        <v>501</v>
      </c>
      <c r="M141" s="23"/>
      <c r="N141" s="23"/>
      <c r="O141" s="23">
        <v>16</v>
      </c>
      <c r="P141" s="23">
        <v>0</v>
      </c>
      <c r="Q141" s="23">
        <v>0</v>
      </c>
      <c r="R141" s="23">
        <v>16</v>
      </c>
      <c r="S141" s="23">
        <v>0</v>
      </c>
      <c r="T141" s="23">
        <v>0</v>
      </c>
      <c r="U141" s="23">
        <v>1</v>
      </c>
      <c r="V141" s="23">
        <v>15</v>
      </c>
      <c r="W141" s="23"/>
      <c r="X141" s="23">
        <v>70</v>
      </c>
      <c r="Y141" s="23"/>
      <c r="Z141" s="18"/>
      <c r="AA141" s="24"/>
      <c r="AB141" s="24"/>
      <c r="AC141" s="18">
        <v>0</v>
      </c>
    </row>
    <row r="142" spans="1:29" s="38" customFormat="1" ht="36.75" thickBot="1">
      <c r="A142" s="17">
        <v>132</v>
      </c>
      <c r="B142" s="18" t="s">
        <v>4</v>
      </c>
      <c r="C142" s="23" t="s">
        <v>98</v>
      </c>
      <c r="D142" s="23" t="s">
        <v>504</v>
      </c>
      <c r="E142" s="23">
        <v>6</v>
      </c>
      <c r="F142" s="19" t="s">
        <v>502</v>
      </c>
      <c r="G142" s="19" t="s">
        <v>503</v>
      </c>
      <c r="H142" s="18" t="s">
        <v>139</v>
      </c>
      <c r="I142" s="36">
        <v>3</v>
      </c>
      <c r="J142" s="23">
        <v>2</v>
      </c>
      <c r="K142" s="23">
        <v>2</v>
      </c>
      <c r="L142" s="37" t="s">
        <v>504</v>
      </c>
      <c r="M142" s="23"/>
      <c r="N142" s="23"/>
      <c r="O142" s="23">
        <v>42</v>
      </c>
      <c r="P142" s="23">
        <v>0</v>
      </c>
      <c r="Q142" s="23">
        <v>0</v>
      </c>
      <c r="R142" s="23">
        <v>42</v>
      </c>
      <c r="S142" s="23">
        <v>0</v>
      </c>
      <c r="T142" s="23">
        <v>0</v>
      </c>
      <c r="U142" s="23">
        <v>2</v>
      </c>
      <c r="V142" s="23">
        <v>40</v>
      </c>
      <c r="W142" s="23"/>
      <c r="X142" s="23">
        <v>20</v>
      </c>
      <c r="Y142" s="23"/>
      <c r="Z142" s="18"/>
      <c r="AA142" s="24"/>
      <c r="AB142" s="24"/>
      <c r="AC142" s="18">
        <v>0</v>
      </c>
    </row>
    <row r="143" spans="1:29" s="38" customFormat="1" ht="36.75" thickBot="1">
      <c r="A143" s="17">
        <v>133</v>
      </c>
      <c r="B143" s="18" t="s">
        <v>4</v>
      </c>
      <c r="C143" s="23" t="s">
        <v>98</v>
      </c>
      <c r="D143" s="23" t="s">
        <v>505</v>
      </c>
      <c r="E143" s="23">
        <v>10</v>
      </c>
      <c r="F143" s="19" t="s">
        <v>506</v>
      </c>
      <c r="G143" s="19" t="s">
        <v>507</v>
      </c>
      <c r="H143" s="18" t="s">
        <v>139</v>
      </c>
      <c r="I143" s="36">
        <v>3</v>
      </c>
      <c r="J143" s="23">
        <v>2</v>
      </c>
      <c r="K143" s="23">
        <v>2</v>
      </c>
      <c r="L143" s="37" t="s">
        <v>508</v>
      </c>
      <c r="M143" s="23"/>
      <c r="N143" s="23"/>
      <c r="O143" s="23">
        <v>18</v>
      </c>
      <c r="P143" s="23">
        <v>0</v>
      </c>
      <c r="Q143" s="23">
        <v>0</v>
      </c>
      <c r="R143" s="23">
        <v>18</v>
      </c>
      <c r="S143" s="23">
        <v>0</v>
      </c>
      <c r="T143" s="23">
        <v>0</v>
      </c>
      <c r="U143" s="23">
        <v>6</v>
      </c>
      <c r="V143" s="23">
        <v>12</v>
      </c>
      <c r="W143" s="23"/>
      <c r="X143" s="23">
        <v>55</v>
      </c>
      <c r="Y143" s="23"/>
      <c r="Z143" s="18"/>
      <c r="AA143" s="24"/>
      <c r="AB143" s="24"/>
      <c r="AC143" s="18">
        <v>0</v>
      </c>
    </row>
    <row r="144" spans="1:29" s="38" customFormat="1" ht="36.75" thickBot="1">
      <c r="A144" s="17">
        <v>134</v>
      </c>
      <c r="B144" s="18" t="s">
        <v>4</v>
      </c>
      <c r="C144" s="23" t="s">
        <v>98</v>
      </c>
      <c r="D144" s="23" t="s">
        <v>509</v>
      </c>
      <c r="E144" s="23">
        <v>6</v>
      </c>
      <c r="F144" s="19" t="s">
        <v>506</v>
      </c>
      <c r="G144" s="19" t="s">
        <v>507</v>
      </c>
      <c r="H144" s="18" t="s">
        <v>139</v>
      </c>
      <c r="I144" s="36">
        <v>3</v>
      </c>
      <c r="J144" s="23">
        <v>2</v>
      </c>
      <c r="K144" s="23">
        <v>2</v>
      </c>
      <c r="L144" s="37" t="s">
        <v>509</v>
      </c>
      <c r="M144" s="23"/>
      <c r="N144" s="23"/>
      <c r="O144" s="23">
        <v>34</v>
      </c>
      <c r="P144" s="23">
        <v>0</v>
      </c>
      <c r="Q144" s="23">
        <v>0</v>
      </c>
      <c r="R144" s="23">
        <v>34</v>
      </c>
      <c r="S144" s="23">
        <v>0</v>
      </c>
      <c r="T144" s="23">
        <v>0</v>
      </c>
      <c r="U144" s="23">
        <v>1</v>
      </c>
      <c r="V144" s="23">
        <v>33</v>
      </c>
      <c r="W144" s="23"/>
      <c r="X144" s="23">
        <v>65</v>
      </c>
      <c r="Y144" s="23"/>
      <c r="Z144" s="18"/>
      <c r="AA144" s="24"/>
      <c r="AB144" s="24"/>
      <c r="AC144" s="18">
        <v>0</v>
      </c>
    </row>
    <row r="145" spans="1:29" s="38" customFormat="1" ht="36.75" thickBot="1">
      <c r="A145" s="17">
        <v>135</v>
      </c>
      <c r="B145" s="18" t="s">
        <v>4</v>
      </c>
      <c r="C145" s="23" t="s">
        <v>98</v>
      </c>
      <c r="D145" s="23" t="s">
        <v>510</v>
      </c>
      <c r="E145" s="23">
        <v>6</v>
      </c>
      <c r="F145" s="19" t="s">
        <v>511</v>
      </c>
      <c r="G145" s="19" t="s">
        <v>512</v>
      </c>
      <c r="H145" s="18" t="s">
        <v>139</v>
      </c>
      <c r="I145" s="36">
        <v>2.5</v>
      </c>
      <c r="J145" s="23">
        <v>2</v>
      </c>
      <c r="K145" s="23">
        <v>2</v>
      </c>
      <c r="L145" s="37" t="s">
        <v>510</v>
      </c>
      <c r="M145" s="23"/>
      <c r="N145" s="23"/>
      <c r="O145" s="23">
        <v>13</v>
      </c>
      <c r="P145" s="23">
        <v>0</v>
      </c>
      <c r="Q145" s="23">
        <v>0</v>
      </c>
      <c r="R145" s="23">
        <v>13</v>
      </c>
      <c r="S145" s="23">
        <v>0</v>
      </c>
      <c r="T145" s="23">
        <v>0</v>
      </c>
      <c r="U145" s="23">
        <v>11</v>
      </c>
      <c r="V145" s="23">
        <v>2</v>
      </c>
      <c r="W145" s="23"/>
      <c r="X145" s="23">
        <v>60</v>
      </c>
      <c r="Y145" s="23"/>
      <c r="Z145" s="18"/>
      <c r="AA145" s="24"/>
      <c r="AB145" s="24"/>
      <c r="AC145" s="18">
        <v>0</v>
      </c>
    </row>
    <row r="146" spans="1:29" s="38" customFormat="1" ht="36.75" thickBot="1">
      <c r="A146" s="17">
        <v>136</v>
      </c>
      <c r="B146" s="18" t="s">
        <v>4</v>
      </c>
      <c r="C146" s="23" t="s">
        <v>98</v>
      </c>
      <c r="D146" s="23" t="s">
        <v>513</v>
      </c>
      <c r="E146" s="23">
        <v>6</v>
      </c>
      <c r="F146" s="19" t="s">
        <v>514</v>
      </c>
      <c r="G146" s="19" t="s">
        <v>515</v>
      </c>
      <c r="H146" s="18" t="s">
        <v>139</v>
      </c>
      <c r="I146" s="36">
        <v>3</v>
      </c>
      <c r="J146" s="23">
        <v>2</v>
      </c>
      <c r="K146" s="23">
        <v>2</v>
      </c>
      <c r="L146" s="37" t="s">
        <v>513</v>
      </c>
      <c r="M146" s="23"/>
      <c r="N146" s="23"/>
      <c r="O146" s="23">
        <v>25</v>
      </c>
      <c r="P146" s="23">
        <v>0</v>
      </c>
      <c r="Q146" s="23">
        <v>0</v>
      </c>
      <c r="R146" s="23">
        <v>25</v>
      </c>
      <c r="S146" s="23">
        <v>0</v>
      </c>
      <c r="T146" s="23">
        <v>0</v>
      </c>
      <c r="U146" s="23">
        <v>0</v>
      </c>
      <c r="V146" s="23">
        <v>25</v>
      </c>
      <c r="W146" s="23"/>
      <c r="X146" s="23">
        <v>40</v>
      </c>
      <c r="Y146" s="23"/>
      <c r="Z146" s="18"/>
      <c r="AA146" s="24"/>
      <c r="AB146" s="24"/>
      <c r="AC146" s="18">
        <v>0</v>
      </c>
    </row>
    <row r="147" spans="1:29" s="38" customFormat="1" ht="36.75" thickBot="1">
      <c r="A147" s="17">
        <v>137</v>
      </c>
      <c r="B147" s="18" t="s">
        <v>4</v>
      </c>
      <c r="C147" s="23" t="s">
        <v>98</v>
      </c>
      <c r="D147" s="23" t="s">
        <v>516</v>
      </c>
      <c r="E147" s="23">
        <v>10</v>
      </c>
      <c r="F147" s="19" t="s">
        <v>517</v>
      </c>
      <c r="G147" s="19" t="s">
        <v>518</v>
      </c>
      <c r="H147" s="18" t="s">
        <v>139</v>
      </c>
      <c r="I147" s="36">
        <v>2</v>
      </c>
      <c r="J147" s="23">
        <v>2</v>
      </c>
      <c r="K147" s="23">
        <v>2</v>
      </c>
      <c r="L147" s="37" t="s">
        <v>516</v>
      </c>
      <c r="M147" s="23"/>
      <c r="N147" s="23"/>
      <c r="O147" s="23">
        <v>1</v>
      </c>
      <c r="P147" s="23">
        <v>0</v>
      </c>
      <c r="Q147" s="23">
        <v>1</v>
      </c>
      <c r="R147" s="23">
        <v>0</v>
      </c>
      <c r="S147" s="23">
        <v>0</v>
      </c>
      <c r="T147" s="23">
        <v>0</v>
      </c>
      <c r="U147" s="23">
        <v>1</v>
      </c>
      <c r="V147" s="23">
        <v>0</v>
      </c>
      <c r="W147" s="23"/>
      <c r="X147" s="23">
        <v>75</v>
      </c>
      <c r="Y147" s="23"/>
      <c r="Z147" s="18"/>
      <c r="AA147" s="24"/>
      <c r="AB147" s="24"/>
      <c r="AC147" s="18">
        <v>0</v>
      </c>
    </row>
    <row r="148" spans="1:29" s="38" customFormat="1" ht="36.75" thickBot="1">
      <c r="A148" s="17">
        <v>138</v>
      </c>
      <c r="B148" s="18" t="s">
        <v>4</v>
      </c>
      <c r="C148" s="23" t="s">
        <v>98</v>
      </c>
      <c r="D148" s="23" t="s">
        <v>519</v>
      </c>
      <c r="E148" s="23">
        <v>6</v>
      </c>
      <c r="F148" s="19" t="s">
        <v>517</v>
      </c>
      <c r="G148" s="19" t="s">
        <v>520</v>
      </c>
      <c r="H148" s="18" t="s">
        <v>139</v>
      </c>
      <c r="I148" s="36">
        <v>2</v>
      </c>
      <c r="J148" s="23">
        <v>2</v>
      </c>
      <c r="K148" s="23">
        <v>2</v>
      </c>
      <c r="L148" s="37" t="s">
        <v>519</v>
      </c>
      <c r="M148" s="23"/>
      <c r="N148" s="23"/>
      <c r="O148" s="23">
        <v>35</v>
      </c>
      <c r="P148" s="23">
        <v>0</v>
      </c>
      <c r="Q148" s="23">
        <v>0</v>
      </c>
      <c r="R148" s="23">
        <v>35</v>
      </c>
      <c r="S148" s="23">
        <v>0</v>
      </c>
      <c r="T148" s="23">
        <v>0</v>
      </c>
      <c r="U148" s="23">
        <v>5</v>
      </c>
      <c r="V148" s="23">
        <v>30</v>
      </c>
      <c r="W148" s="23"/>
      <c r="X148" s="23">
        <v>100</v>
      </c>
      <c r="Y148" s="23"/>
      <c r="Z148" s="18"/>
      <c r="AA148" s="24"/>
      <c r="AB148" s="24"/>
      <c r="AC148" s="18">
        <v>0</v>
      </c>
    </row>
    <row r="149" spans="1:29" s="38" customFormat="1" ht="36.75" thickBot="1">
      <c r="A149" s="17">
        <v>139</v>
      </c>
      <c r="B149" s="18" t="s">
        <v>4</v>
      </c>
      <c r="C149" s="23" t="s">
        <v>98</v>
      </c>
      <c r="D149" s="23" t="s">
        <v>521</v>
      </c>
      <c r="E149" s="23">
        <v>6</v>
      </c>
      <c r="F149" s="19" t="s">
        <v>522</v>
      </c>
      <c r="G149" s="19" t="s">
        <v>523</v>
      </c>
      <c r="H149" s="18" t="s">
        <v>139</v>
      </c>
      <c r="I149" s="36">
        <v>3</v>
      </c>
      <c r="J149" s="23">
        <v>2</v>
      </c>
      <c r="K149" s="23">
        <v>2</v>
      </c>
      <c r="L149" s="37" t="s">
        <v>521</v>
      </c>
      <c r="M149" s="23"/>
      <c r="N149" s="23"/>
      <c r="O149" s="23">
        <v>21</v>
      </c>
      <c r="P149" s="23">
        <v>0</v>
      </c>
      <c r="Q149" s="23">
        <v>0</v>
      </c>
      <c r="R149" s="23">
        <v>31</v>
      </c>
      <c r="S149" s="23">
        <v>0</v>
      </c>
      <c r="T149" s="23">
        <v>0</v>
      </c>
      <c r="U149" s="23">
        <v>21</v>
      </c>
      <c r="V149" s="23">
        <v>0</v>
      </c>
      <c r="W149" s="23"/>
      <c r="X149" s="23">
        <v>25</v>
      </c>
      <c r="Y149" s="23"/>
      <c r="Z149" s="18"/>
      <c r="AA149" s="24"/>
      <c r="AB149" s="24"/>
      <c r="AC149" s="18">
        <v>0</v>
      </c>
    </row>
    <row r="150" spans="1:29" s="38" customFormat="1" ht="36.75" thickBot="1">
      <c r="A150" s="17">
        <v>140</v>
      </c>
      <c r="B150" s="18" t="s">
        <v>4</v>
      </c>
      <c r="C150" s="23" t="s">
        <v>98</v>
      </c>
      <c r="D150" s="23" t="s">
        <v>524</v>
      </c>
      <c r="E150" s="23">
        <v>6</v>
      </c>
      <c r="F150" s="19" t="s">
        <v>522</v>
      </c>
      <c r="G150" s="19" t="s">
        <v>523</v>
      </c>
      <c r="H150" s="18" t="s">
        <v>139</v>
      </c>
      <c r="I150" s="36">
        <v>3</v>
      </c>
      <c r="J150" s="23">
        <v>2</v>
      </c>
      <c r="K150" s="23">
        <v>2</v>
      </c>
      <c r="L150" s="37" t="s">
        <v>524</v>
      </c>
      <c r="M150" s="23"/>
      <c r="N150" s="23"/>
      <c r="O150" s="23">
        <v>11</v>
      </c>
      <c r="P150" s="23">
        <v>0</v>
      </c>
      <c r="Q150" s="23">
        <v>0</v>
      </c>
      <c r="R150" s="23">
        <v>11</v>
      </c>
      <c r="S150" s="23">
        <v>0</v>
      </c>
      <c r="T150" s="23">
        <v>0</v>
      </c>
      <c r="U150" s="23">
        <v>11</v>
      </c>
      <c r="V150" s="23">
        <v>0</v>
      </c>
      <c r="W150" s="23"/>
      <c r="X150" s="23">
        <v>15</v>
      </c>
      <c r="Y150" s="23"/>
      <c r="Z150" s="18"/>
      <c r="AA150" s="24"/>
      <c r="AB150" s="24"/>
      <c r="AC150" s="18">
        <v>0</v>
      </c>
    </row>
    <row r="151" spans="1:29" s="38" customFormat="1" ht="36.75" thickBot="1">
      <c r="A151" s="17">
        <v>141</v>
      </c>
      <c r="B151" s="18" t="s">
        <v>4</v>
      </c>
      <c r="C151" s="23" t="s">
        <v>98</v>
      </c>
      <c r="D151" s="23" t="s">
        <v>525</v>
      </c>
      <c r="E151" s="23">
        <v>6</v>
      </c>
      <c r="F151" s="19" t="s">
        <v>526</v>
      </c>
      <c r="G151" s="19" t="s">
        <v>527</v>
      </c>
      <c r="H151" s="18" t="s">
        <v>139</v>
      </c>
      <c r="I151" s="36">
        <v>4</v>
      </c>
      <c r="J151" s="23">
        <v>2</v>
      </c>
      <c r="K151" s="23">
        <v>2</v>
      </c>
      <c r="L151" s="37" t="s">
        <v>525</v>
      </c>
      <c r="M151" s="23"/>
      <c r="N151" s="23"/>
      <c r="O151" s="23">
        <v>3</v>
      </c>
      <c r="P151" s="23">
        <v>0</v>
      </c>
      <c r="Q151" s="23">
        <v>2</v>
      </c>
      <c r="R151" s="23">
        <v>1</v>
      </c>
      <c r="S151" s="23">
        <v>0</v>
      </c>
      <c r="T151" s="23">
        <v>0</v>
      </c>
      <c r="U151" s="23">
        <v>3</v>
      </c>
      <c r="V151" s="23">
        <v>0</v>
      </c>
      <c r="W151" s="23"/>
      <c r="X151" s="23">
        <v>20</v>
      </c>
      <c r="Y151" s="23"/>
      <c r="Z151" s="18"/>
      <c r="AA151" s="24"/>
      <c r="AB151" s="24"/>
      <c r="AC151" s="18">
        <v>0</v>
      </c>
    </row>
    <row r="152" spans="1:29" s="38" customFormat="1" ht="36.75" thickBot="1">
      <c r="A152" s="17">
        <v>142</v>
      </c>
      <c r="B152" s="18" t="s">
        <v>4</v>
      </c>
      <c r="C152" s="23" t="s">
        <v>98</v>
      </c>
      <c r="D152" s="23" t="s">
        <v>528</v>
      </c>
      <c r="E152" s="23">
        <v>6</v>
      </c>
      <c r="F152" s="19" t="s">
        <v>526</v>
      </c>
      <c r="G152" s="19" t="s">
        <v>527</v>
      </c>
      <c r="H152" s="18" t="s">
        <v>139</v>
      </c>
      <c r="I152" s="36">
        <v>4</v>
      </c>
      <c r="J152" s="23">
        <v>2</v>
      </c>
      <c r="K152" s="23">
        <v>2</v>
      </c>
      <c r="L152" s="37" t="s">
        <v>528</v>
      </c>
      <c r="M152" s="23"/>
      <c r="N152" s="23"/>
      <c r="O152" s="23">
        <v>2</v>
      </c>
      <c r="P152" s="23">
        <v>0</v>
      </c>
      <c r="Q152" s="23">
        <v>2</v>
      </c>
      <c r="R152" s="23">
        <v>0</v>
      </c>
      <c r="S152" s="23">
        <v>0</v>
      </c>
      <c r="T152" s="23">
        <v>0</v>
      </c>
      <c r="U152" s="23">
        <v>2</v>
      </c>
      <c r="V152" s="23">
        <v>0</v>
      </c>
      <c r="W152" s="23"/>
      <c r="X152" s="23">
        <v>30</v>
      </c>
      <c r="Y152" s="23"/>
      <c r="Z152" s="18"/>
      <c r="AA152" s="24"/>
      <c r="AB152" s="24"/>
      <c r="AC152" s="18">
        <v>0</v>
      </c>
    </row>
    <row r="153" spans="1:29" s="38" customFormat="1" ht="36.75" thickBot="1">
      <c r="A153" s="17">
        <v>143</v>
      </c>
      <c r="B153" s="18" t="s">
        <v>4</v>
      </c>
      <c r="C153" s="23" t="s">
        <v>49</v>
      </c>
      <c r="D153" s="23" t="s">
        <v>529</v>
      </c>
      <c r="E153" s="23">
        <v>6</v>
      </c>
      <c r="F153" s="19" t="s">
        <v>530</v>
      </c>
      <c r="G153" s="19" t="s">
        <v>531</v>
      </c>
      <c r="H153" s="23" t="s">
        <v>44</v>
      </c>
      <c r="I153" s="36">
        <v>1.1299999999999999</v>
      </c>
      <c r="J153" s="23">
        <v>2</v>
      </c>
      <c r="K153" s="23">
        <v>2</v>
      </c>
      <c r="L153" s="39" t="s">
        <v>532</v>
      </c>
      <c r="M153" s="23"/>
      <c r="N153" s="23"/>
      <c r="O153" s="23">
        <v>118</v>
      </c>
      <c r="P153" s="23">
        <v>0</v>
      </c>
      <c r="Q153" s="23">
        <v>0</v>
      </c>
      <c r="R153" s="23">
        <v>118</v>
      </c>
      <c r="S153" s="23">
        <v>0</v>
      </c>
      <c r="T153" s="23">
        <v>0</v>
      </c>
      <c r="U153" s="23">
        <v>15</v>
      </c>
      <c r="V153" s="23">
        <v>103</v>
      </c>
      <c r="W153" s="23"/>
      <c r="X153" s="23">
        <v>1300</v>
      </c>
      <c r="Y153" s="23"/>
      <c r="Z153" s="18" t="s">
        <v>533</v>
      </c>
      <c r="AA153" s="24" t="s">
        <v>55</v>
      </c>
      <c r="AB153" s="24" t="s">
        <v>69</v>
      </c>
      <c r="AC153" s="18">
        <v>1</v>
      </c>
    </row>
    <row r="154" spans="1:29" s="38" customFormat="1" ht="36.75" thickBot="1">
      <c r="A154" s="17">
        <v>144</v>
      </c>
      <c r="B154" s="18" t="s">
        <v>4</v>
      </c>
      <c r="C154" s="23" t="s">
        <v>49</v>
      </c>
      <c r="D154" s="23" t="s">
        <v>534</v>
      </c>
      <c r="E154" s="23">
        <v>6</v>
      </c>
      <c r="F154" s="19" t="s">
        <v>530</v>
      </c>
      <c r="G154" s="19" t="s">
        <v>531</v>
      </c>
      <c r="H154" s="23" t="s">
        <v>44</v>
      </c>
      <c r="I154" s="36">
        <v>0.91</v>
      </c>
      <c r="J154" s="23">
        <v>2</v>
      </c>
      <c r="K154" s="23">
        <v>2</v>
      </c>
      <c r="L154" s="37" t="s">
        <v>535</v>
      </c>
      <c r="M154" s="23"/>
      <c r="N154" s="23"/>
      <c r="O154" s="23">
        <v>103</v>
      </c>
      <c r="P154" s="23">
        <v>0</v>
      </c>
      <c r="Q154" s="23">
        <v>0</v>
      </c>
      <c r="R154" s="23">
        <v>103</v>
      </c>
      <c r="S154" s="23">
        <v>0</v>
      </c>
      <c r="T154" s="23">
        <v>0</v>
      </c>
      <c r="U154" s="23">
        <v>11</v>
      </c>
      <c r="V154" s="23">
        <v>92</v>
      </c>
      <c r="W154" s="23"/>
      <c r="X154" s="23">
        <v>550</v>
      </c>
      <c r="Y154" s="23"/>
      <c r="Z154" s="18" t="s">
        <v>536</v>
      </c>
      <c r="AA154" s="24" t="s">
        <v>55</v>
      </c>
      <c r="AB154" s="24" t="s">
        <v>69</v>
      </c>
      <c r="AC154" s="18">
        <v>1</v>
      </c>
    </row>
    <row r="155" spans="1:29" s="38" customFormat="1" ht="36.75" thickBot="1">
      <c r="A155" s="17">
        <v>145</v>
      </c>
      <c r="B155" s="18" t="s">
        <v>4</v>
      </c>
      <c r="C155" s="23" t="s">
        <v>40</v>
      </c>
      <c r="D155" s="23" t="s">
        <v>537</v>
      </c>
      <c r="E155" s="23">
        <v>6</v>
      </c>
      <c r="F155" s="19" t="s">
        <v>538</v>
      </c>
      <c r="G155" s="19" t="s">
        <v>539</v>
      </c>
      <c r="H155" s="23" t="s">
        <v>44</v>
      </c>
      <c r="I155" s="36">
        <v>1</v>
      </c>
      <c r="J155" s="23">
        <v>2</v>
      </c>
      <c r="K155" s="23">
        <v>2</v>
      </c>
      <c r="L155" s="37" t="s">
        <v>540</v>
      </c>
      <c r="M155" s="23"/>
      <c r="N155" s="23"/>
      <c r="O155" s="23">
        <v>413</v>
      </c>
      <c r="P155" s="23">
        <v>0</v>
      </c>
      <c r="Q155" s="23">
        <v>0</v>
      </c>
      <c r="R155" s="23">
        <v>413</v>
      </c>
      <c r="S155" s="23">
        <v>0</v>
      </c>
      <c r="T155" s="23">
        <v>0</v>
      </c>
      <c r="U155" s="23">
        <v>10</v>
      </c>
      <c r="V155" s="23">
        <v>403</v>
      </c>
      <c r="W155" s="23"/>
      <c r="X155" s="23">
        <v>500</v>
      </c>
      <c r="Y155" s="23"/>
      <c r="Z155" s="18" t="s">
        <v>541</v>
      </c>
      <c r="AA155" s="24" t="s">
        <v>55</v>
      </c>
      <c r="AB155" s="24" t="s">
        <v>48</v>
      </c>
      <c r="AC155" s="18">
        <v>1</v>
      </c>
    </row>
    <row r="156" spans="1:29" s="38" customFormat="1" ht="36.75" thickBot="1">
      <c r="A156" s="17">
        <v>146</v>
      </c>
      <c r="B156" s="18" t="s">
        <v>4</v>
      </c>
      <c r="C156" s="23" t="s">
        <v>86</v>
      </c>
      <c r="D156" s="23" t="s">
        <v>542</v>
      </c>
      <c r="E156" s="23">
        <v>6</v>
      </c>
      <c r="F156" s="19" t="s">
        <v>538</v>
      </c>
      <c r="G156" s="19" t="s">
        <v>543</v>
      </c>
      <c r="H156" s="23" t="s">
        <v>44</v>
      </c>
      <c r="I156" s="36">
        <v>2.33</v>
      </c>
      <c r="J156" s="23">
        <v>2</v>
      </c>
      <c r="K156" s="23">
        <v>2</v>
      </c>
      <c r="L156" s="37" t="s">
        <v>544</v>
      </c>
      <c r="M156" s="23"/>
      <c r="N156" s="23"/>
      <c r="O156" s="23">
        <v>237</v>
      </c>
      <c r="P156" s="23">
        <v>0</v>
      </c>
      <c r="Q156" s="23">
        <v>0</v>
      </c>
      <c r="R156" s="23">
        <v>237</v>
      </c>
      <c r="S156" s="23">
        <v>0</v>
      </c>
      <c r="T156" s="23">
        <v>0</v>
      </c>
      <c r="U156" s="23">
        <v>21</v>
      </c>
      <c r="V156" s="23">
        <v>216</v>
      </c>
      <c r="W156" s="23"/>
      <c r="X156" s="23">
        <v>230</v>
      </c>
      <c r="Y156" s="23"/>
      <c r="Z156" s="18" t="s">
        <v>545</v>
      </c>
      <c r="AA156" s="24" t="s">
        <v>55</v>
      </c>
      <c r="AB156" s="24" t="s">
        <v>48</v>
      </c>
      <c r="AC156" s="18">
        <v>1</v>
      </c>
    </row>
    <row r="157" spans="1:29" s="38" customFormat="1" ht="36.75" thickBot="1">
      <c r="A157" s="17">
        <v>147</v>
      </c>
      <c r="B157" s="18" t="s">
        <v>4</v>
      </c>
      <c r="C157" s="23" t="s">
        <v>49</v>
      </c>
      <c r="D157" s="23" t="s">
        <v>546</v>
      </c>
      <c r="E157" s="23">
        <v>6</v>
      </c>
      <c r="F157" s="19" t="s">
        <v>547</v>
      </c>
      <c r="G157" s="19" t="s">
        <v>548</v>
      </c>
      <c r="H157" s="23" t="s">
        <v>44</v>
      </c>
      <c r="I157" s="36">
        <v>1</v>
      </c>
      <c r="J157" s="23">
        <v>2</v>
      </c>
      <c r="K157" s="23">
        <v>2</v>
      </c>
      <c r="L157" s="39" t="s">
        <v>549</v>
      </c>
      <c r="M157" s="23"/>
      <c r="N157" s="23"/>
      <c r="O157" s="23">
        <v>37</v>
      </c>
      <c r="P157" s="23">
        <v>0</v>
      </c>
      <c r="Q157" s="23">
        <v>0</v>
      </c>
      <c r="R157" s="23">
        <v>37</v>
      </c>
      <c r="S157" s="23">
        <v>0</v>
      </c>
      <c r="T157" s="23">
        <v>0</v>
      </c>
      <c r="U157" s="23">
        <v>4</v>
      </c>
      <c r="V157" s="23">
        <v>33</v>
      </c>
      <c r="W157" s="23"/>
      <c r="X157" s="23">
        <v>420</v>
      </c>
      <c r="Y157" s="23"/>
      <c r="Z157" s="18" t="s">
        <v>550</v>
      </c>
      <c r="AA157" s="24" t="s">
        <v>111</v>
      </c>
      <c r="AB157" s="24" t="s">
        <v>69</v>
      </c>
      <c r="AC157" s="18">
        <v>1</v>
      </c>
    </row>
    <row r="158" spans="1:29" s="38" customFormat="1" ht="36.75" thickBot="1">
      <c r="A158" s="17">
        <v>148</v>
      </c>
      <c r="B158" s="18" t="s">
        <v>4</v>
      </c>
      <c r="C158" s="23" t="s">
        <v>98</v>
      </c>
      <c r="D158" s="23" t="s">
        <v>551</v>
      </c>
      <c r="E158" s="23">
        <v>6</v>
      </c>
      <c r="F158" s="19" t="s">
        <v>552</v>
      </c>
      <c r="G158" s="19" t="s">
        <v>553</v>
      </c>
      <c r="H158" s="23" t="s">
        <v>139</v>
      </c>
      <c r="I158" s="36">
        <v>4</v>
      </c>
      <c r="J158" s="23">
        <v>2</v>
      </c>
      <c r="K158" s="23">
        <v>2</v>
      </c>
      <c r="L158" s="37" t="s">
        <v>551</v>
      </c>
      <c r="M158" s="23"/>
      <c r="N158" s="23"/>
      <c r="O158" s="23">
        <v>31</v>
      </c>
      <c r="P158" s="23">
        <v>0</v>
      </c>
      <c r="Q158" s="23">
        <v>0</v>
      </c>
      <c r="R158" s="23">
        <v>31</v>
      </c>
      <c r="S158" s="23">
        <v>0</v>
      </c>
      <c r="T158" s="23">
        <v>0</v>
      </c>
      <c r="U158" s="23">
        <v>1</v>
      </c>
      <c r="V158" s="23">
        <v>30</v>
      </c>
      <c r="W158" s="23"/>
      <c r="X158" s="23">
        <v>110</v>
      </c>
      <c r="Y158" s="23"/>
      <c r="Z158" s="18"/>
      <c r="AA158" s="24"/>
      <c r="AB158" s="24"/>
      <c r="AC158" s="18">
        <v>0</v>
      </c>
    </row>
    <row r="159" spans="1:29" s="38" customFormat="1" ht="36.75" thickBot="1">
      <c r="A159" s="17">
        <v>149</v>
      </c>
      <c r="B159" s="18" t="s">
        <v>4</v>
      </c>
      <c r="C159" s="23" t="s">
        <v>98</v>
      </c>
      <c r="D159" s="23" t="s">
        <v>554</v>
      </c>
      <c r="E159" s="23">
        <v>6</v>
      </c>
      <c r="F159" s="19" t="s">
        <v>555</v>
      </c>
      <c r="G159" s="19" t="s">
        <v>556</v>
      </c>
      <c r="H159" s="23" t="s">
        <v>139</v>
      </c>
      <c r="I159" s="36">
        <v>2.5</v>
      </c>
      <c r="J159" s="23">
        <v>2</v>
      </c>
      <c r="K159" s="23">
        <v>2</v>
      </c>
      <c r="L159" s="37" t="s">
        <v>554</v>
      </c>
      <c r="M159" s="23"/>
      <c r="N159" s="23"/>
      <c r="O159" s="23">
        <v>40</v>
      </c>
      <c r="P159" s="23">
        <v>0</v>
      </c>
      <c r="Q159" s="23">
        <v>0</v>
      </c>
      <c r="R159" s="23">
        <v>40</v>
      </c>
      <c r="S159" s="23">
        <v>0</v>
      </c>
      <c r="T159" s="23">
        <v>0</v>
      </c>
      <c r="U159" s="23">
        <v>4</v>
      </c>
      <c r="V159" s="23">
        <v>36</v>
      </c>
      <c r="W159" s="23"/>
      <c r="X159" s="23">
        <v>80</v>
      </c>
      <c r="Y159" s="23"/>
      <c r="Z159" s="18"/>
      <c r="AA159" s="24"/>
      <c r="AB159" s="24"/>
      <c r="AC159" s="18">
        <v>0</v>
      </c>
    </row>
    <row r="160" spans="1:29" s="38" customFormat="1" ht="36.75" thickBot="1">
      <c r="A160" s="17">
        <v>150</v>
      </c>
      <c r="B160" s="18" t="s">
        <v>4</v>
      </c>
      <c r="C160" s="23" t="s">
        <v>98</v>
      </c>
      <c r="D160" s="23" t="s">
        <v>557</v>
      </c>
      <c r="E160" s="23">
        <v>6</v>
      </c>
      <c r="F160" s="19" t="s">
        <v>558</v>
      </c>
      <c r="G160" s="19" t="s">
        <v>559</v>
      </c>
      <c r="H160" s="23" t="s">
        <v>139</v>
      </c>
      <c r="I160" s="36">
        <v>2.5</v>
      </c>
      <c r="J160" s="23">
        <v>2</v>
      </c>
      <c r="K160" s="23">
        <v>2</v>
      </c>
      <c r="L160" s="37" t="s">
        <v>557</v>
      </c>
      <c r="M160" s="23"/>
      <c r="N160" s="23"/>
      <c r="O160" s="23">
        <v>2</v>
      </c>
      <c r="P160" s="23">
        <v>0</v>
      </c>
      <c r="Q160" s="23">
        <v>2</v>
      </c>
      <c r="R160" s="23">
        <v>0</v>
      </c>
      <c r="S160" s="23">
        <v>0</v>
      </c>
      <c r="T160" s="23">
        <v>0</v>
      </c>
      <c r="U160" s="23">
        <v>2</v>
      </c>
      <c r="V160" s="23">
        <v>0</v>
      </c>
      <c r="W160" s="23"/>
      <c r="X160" s="23">
        <v>150</v>
      </c>
      <c r="Y160" s="23"/>
      <c r="Z160" s="18"/>
      <c r="AA160" s="24"/>
      <c r="AB160" s="24"/>
      <c r="AC160" s="18">
        <v>0</v>
      </c>
    </row>
    <row r="161" spans="1:29" s="38" customFormat="1" ht="36.75" thickBot="1">
      <c r="A161" s="17">
        <v>151</v>
      </c>
      <c r="B161" s="18" t="s">
        <v>4</v>
      </c>
      <c r="C161" s="23" t="s">
        <v>98</v>
      </c>
      <c r="D161" s="23" t="s">
        <v>560</v>
      </c>
      <c r="E161" s="23">
        <v>6</v>
      </c>
      <c r="F161" s="19" t="s">
        <v>561</v>
      </c>
      <c r="G161" s="19" t="s">
        <v>562</v>
      </c>
      <c r="H161" s="23" t="s">
        <v>139</v>
      </c>
      <c r="I161" s="36">
        <v>3</v>
      </c>
      <c r="J161" s="23">
        <v>2</v>
      </c>
      <c r="K161" s="23">
        <v>2</v>
      </c>
      <c r="L161" s="37" t="s">
        <v>563</v>
      </c>
      <c r="M161" s="23"/>
      <c r="N161" s="23"/>
      <c r="O161" s="23">
        <v>14</v>
      </c>
      <c r="P161" s="23">
        <v>0</v>
      </c>
      <c r="Q161" s="23">
        <v>0</v>
      </c>
      <c r="R161" s="23">
        <v>14</v>
      </c>
      <c r="S161" s="23">
        <v>0</v>
      </c>
      <c r="T161" s="23">
        <v>0</v>
      </c>
      <c r="U161" s="23">
        <v>6</v>
      </c>
      <c r="V161" s="23">
        <v>8</v>
      </c>
      <c r="W161" s="23"/>
      <c r="X161" s="23">
        <v>60</v>
      </c>
      <c r="Y161" s="23"/>
      <c r="Z161" s="18"/>
      <c r="AA161" s="24"/>
      <c r="AB161" s="24"/>
      <c r="AC161" s="18">
        <v>0</v>
      </c>
    </row>
    <row r="162" spans="1:29" s="38" customFormat="1" ht="36.75" thickBot="1">
      <c r="A162" s="17">
        <v>152</v>
      </c>
      <c r="B162" s="18" t="s">
        <v>4</v>
      </c>
      <c r="C162" s="23" t="s">
        <v>98</v>
      </c>
      <c r="D162" s="23" t="s">
        <v>564</v>
      </c>
      <c r="E162" s="23">
        <v>6</v>
      </c>
      <c r="F162" s="19" t="s">
        <v>561</v>
      </c>
      <c r="G162" s="19" t="s">
        <v>562</v>
      </c>
      <c r="H162" s="23" t="s">
        <v>139</v>
      </c>
      <c r="I162" s="36">
        <v>3</v>
      </c>
      <c r="J162" s="23">
        <v>2</v>
      </c>
      <c r="K162" s="23">
        <v>2</v>
      </c>
      <c r="L162" s="37" t="s">
        <v>564</v>
      </c>
      <c r="M162" s="23"/>
      <c r="N162" s="23"/>
      <c r="O162" s="23">
        <v>5</v>
      </c>
      <c r="P162" s="23">
        <v>0</v>
      </c>
      <c r="Q162" s="23">
        <v>0</v>
      </c>
      <c r="R162" s="23">
        <v>5</v>
      </c>
      <c r="S162" s="23">
        <v>0</v>
      </c>
      <c r="T162" s="23">
        <v>0</v>
      </c>
      <c r="U162" s="23">
        <v>5</v>
      </c>
      <c r="V162" s="23">
        <v>0</v>
      </c>
      <c r="W162" s="23"/>
      <c r="X162" s="23">
        <v>20</v>
      </c>
      <c r="Y162" s="23"/>
      <c r="Z162" s="18"/>
      <c r="AA162" s="24"/>
      <c r="AB162" s="24"/>
      <c r="AC162" s="18">
        <v>0</v>
      </c>
    </row>
    <row r="163" spans="1:29" s="38" customFormat="1" ht="36.75" thickBot="1">
      <c r="A163" s="17">
        <v>153</v>
      </c>
      <c r="B163" s="18" t="s">
        <v>4</v>
      </c>
      <c r="C163" s="23" t="s">
        <v>98</v>
      </c>
      <c r="D163" s="23" t="s">
        <v>565</v>
      </c>
      <c r="E163" s="23">
        <v>6</v>
      </c>
      <c r="F163" s="19" t="s">
        <v>566</v>
      </c>
      <c r="G163" s="19" t="s">
        <v>567</v>
      </c>
      <c r="H163" s="23" t="s">
        <v>139</v>
      </c>
      <c r="I163" s="36">
        <v>3</v>
      </c>
      <c r="J163" s="23">
        <v>2</v>
      </c>
      <c r="K163" s="23">
        <v>2</v>
      </c>
      <c r="L163" s="37" t="s">
        <v>568</v>
      </c>
      <c r="M163" s="23"/>
      <c r="N163" s="23"/>
      <c r="O163" s="23">
        <v>191</v>
      </c>
      <c r="P163" s="23">
        <v>0</v>
      </c>
      <c r="Q163" s="23">
        <v>0</v>
      </c>
      <c r="R163" s="23">
        <v>191</v>
      </c>
      <c r="S163" s="23">
        <v>0</v>
      </c>
      <c r="T163" s="23">
        <v>0</v>
      </c>
      <c r="U163" s="23">
        <v>2</v>
      </c>
      <c r="V163" s="23">
        <v>189</v>
      </c>
      <c r="W163" s="23"/>
      <c r="X163" s="23">
        <v>140</v>
      </c>
      <c r="Y163" s="23"/>
      <c r="Z163" s="18"/>
      <c r="AA163" s="24"/>
      <c r="AB163" s="24"/>
      <c r="AC163" s="18">
        <v>0</v>
      </c>
    </row>
    <row r="164" spans="1:29" s="38" customFormat="1" ht="36.75" thickBot="1">
      <c r="A164" s="17">
        <v>154</v>
      </c>
      <c r="B164" s="18" t="s">
        <v>4</v>
      </c>
      <c r="C164" s="23" t="s">
        <v>49</v>
      </c>
      <c r="D164" s="23" t="s">
        <v>569</v>
      </c>
      <c r="E164" s="23">
        <v>6</v>
      </c>
      <c r="F164" s="19" t="s">
        <v>570</v>
      </c>
      <c r="G164" s="19" t="s">
        <v>571</v>
      </c>
      <c r="H164" s="23" t="s">
        <v>44</v>
      </c>
      <c r="I164" s="36">
        <v>0.33</v>
      </c>
      <c r="J164" s="23">
        <v>2</v>
      </c>
      <c r="K164" s="23">
        <v>2</v>
      </c>
      <c r="L164" s="37" t="s">
        <v>572</v>
      </c>
      <c r="M164" s="23"/>
      <c r="N164" s="23"/>
      <c r="O164" s="23">
        <v>150</v>
      </c>
      <c r="P164" s="23">
        <v>0</v>
      </c>
      <c r="Q164" s="23">
        <v>0</v>
      </c>
      <c r="R164" s="23">
        <v>150</v>
      </c>
      <c r="S164" s="23">
        <v>0</v>
      </c>
      <c r="T164" s="23">
        <v>0</v>
      </c>
      <c r="U164" s="23">
        <v>1</v>
      </c>
      <c r="V164" s="23">
        <v>149</v>
      </c>
      <c r="W164" s="23"/>
      <c r="X164" s="23">
        <v>100</v>
      </c>
      <c r="Y164" s="23"/>
      <c r="Z164" s="18" t="s">
        <v>573</v>
      </c>
      <c r="AA164" s="24" t="s">
        <v>55</v>
      </c>
      <c r="AB164" s="24" t="s">
        <v>56</v>
      </c>
      <c r="AC164" s="23">
        <v>1</v>
      </c>
    </row>
    <row r="165" spans="1:29" s="38" customFormat="1" ht="36.75" thickBot="1">
      <c r="A165" s="17">
        <v>155</v>
      </c>
      <c r="B165" s="18" t="s">
        <v>4</v>
      </c>
      <c r="C165" s="23" t="s">
        <v>98</v>
      </c>
      <c r="D165" s="23" t="s">
        <v>574</v>
      </c>
      <c r="E165" s="23">
        <v>6</v>
      </c>
      <c r="F165" s="19" t="s">
        <v>566</v>
      </c>
      <c r="G165" s="19" t="s">
        <v>567</v>
      </c>
      <c r="H165" s="23" t="s">
        <v>139</v>
      </c>
      <c r="I165" s="36">
        <v>3</v>
      </c>
      <c r="J165" s="23">
        <v>2</v>
      </c>
      <c r="K165" s="23">
        <v>2</v>
      </c>
      <c r="L165" s="37" t="s">
        <v>574</v>
      </c>
      <c r="M165" s="23"/>
      <c r="N165" s="23"/>
      <c r="O165" s="23">
        <v>12</v>
      </c>
      <c r="P165" s="23">
        <v>0</v>
      </c>
      <c r="Q165" s="23">
        <v>0</v>
      </c>
      <c r="R165" s="23">
        <v>12</v>
      </c>
      <c r="S165" s="23">
        <v>0</v>
      </c>
      <c r="T165" s="23">
        <v>0</v>
      </c>
      <c r="U165" s="23">
        <v>1</v>
      </c>
      <c r="V165" s="23">
        <v>11</v>
      </c>
      <c r="W165" s="23"/>
      <c r="X165" s="23">
        <v>35</v>
      </c>
      <c r="Y165" s="23"/>
      <c r="Z165" s="18"/>
      <c r="AA165" s="24"/>
      <c r="AB165" s="24"/>
      <c r="AC165" s="23">
        <v>0</v>
      </c>
    </row>
    <row r="166" spans="1:29" s="38" customFormat="1" ht="36.75" thickBot="1">
      <c r="A166" s="17">
        <v>156</v>
      </c>
      <c r="B166" s="18" t="s">
        <v>4</v>
      </c>
      <c r="C166" s="23" t="s">
        <v>98</v>
      </c>
      <c r="D166" s="23" t="s">
        <v>127</v>
      </c>
      <c r="E166" s="23">
        <v>10</v>
      </c>
      <c r="F166" s="19" t="s">
        <v>575</v>
      </c>
      <c r="G166" s="19" t="s">
        <v>576</v>
      </c>
      <c r="H166" s="23" t="s">
        <v>139</v>
      </c>
      <c r="I166" s="36">
        <v>3</v>
      </c>
      <c r="J166" s="23">
        <v>2</v>
      </c>
      <c r="K166" s="23">
        <v>2</v>
      </c>
      <c r="L166" s="37" t="s">
        <v>127</v>
      </c>
      <c r="M166" s="23"/>
      <c r="N166" s="23"/>
      <c r="O166" s="23">
        <v>27</v>
      </c>
      <c r="P166" s="23">
        <v>0</v>
      </c>
      <c r="Q166" s="23">
        <v>0</v>
      </c>
      <c r="R166" s="23">
        <v>27</v>
      </c>
      <c r="S166" s="23">
        <v>0</v>
      </c>
      <c r="T166" s="23">
        <v>0</v>
      </c>
      <c r="U166" s="23">
        <v>5</v>
      </c>
      <c r="V166" s="23">
        <v>22</v>
      </c>
      <c r="W166" s="23"/>
      <c r="X166" s="23">
        <v>60</v>
      </c>
      <c r="Y166" s="23"/>
      <c r="Z166" s="18"/>
      <c r="AA166" s="24"/>
      <c r="AB166" s="24"/>
      <c r="AC166" s="23">
        <v>0</v>
      </c>
    </row>
    <row r="167" spans="1:29" s="38" customFormat="1" ht="36.75" thickBot="1">
      <c r="A167" s="17">
        <v>157</v>
      </c>
      <c r="B167" s="18" t="s">
        <v>4</v>
      </c>
      <c r="C167" s="23" t="s">
        <v>98</v>
      </c>
      <c r="D167" s="23" t="s">
        <v>577</v>
      </c>
      <c r="E167" s="23">
        <v>6</v>
      </c>
      <c r="F167" s="19" t="s">
        <v>575</v>
      </c>
      <c r="G167" s="19" t="s">
        <v>576</v>
      </c>
      <c r="H167" s="23" t="s">
        <v>139</v>
      </c>
      <c r="I167" s="36">
        <v>3</v>
      </c>
      <c r="J167" s="23">
        <v>2</v>
      </c>
      <c r="K167" s="23">
        <v>2</v>
      </c>
      <c r="L167" s="37" t="s">
        <v>577</v>
      </c>
      <c r="M167" s="23"/>
      <c r="N167" s="23"/>
      <c r="O167" s="23">
        <v>14</v>
      </c>
      <c r="P167" s="23">
        <v>0</v>
      </c>
      <c r="Q167" s="23">
        <v>0</v>
      </c>
      <c r="R167" s="23">
        <v>14</v>
      </c>
      <c r="S167" s="23">
        <v>0</v>
      </c>
      <c r="T167" s="23">
        <v>0</v>
      </c>
      <c r="U167" s="23">
        <v>1</v>
      </c>
      <c r="V167" s="23">
        <v>13</v>
      </c>
      <c r="W167" s="23"/>
      <c r="X167" s="23">
        <v>40</v>
      </c>
      <c r="Y167" s="23"/>
      <c r="Z167" s="18"/>
      <c r="AA167" s="24"/>
      <c r="AB167" s="24"/>
      <c r="AC167" s="23">
        <v>0</v>
      </c>
    </row>
    <row r="168" spans="1:29" s="38" customFormat="1" ht="36.75" thickBot="1">
      <c r="A168" s="17">
        <v>158</v>
      </c>
      <c r="B168" s="18" t="s">
        <v>4</v>
      </c>
      <c r="C168" s="23" t="s">
        <v>49</v>
      </c>
      <c r="D168" s="23" t="s">
        <v>578</v>
      </c>
      <c r="E168" s="23">
        <v>6</v>
      </c>
      <c r="F168" s="19" t="s">
        <v>579</v>
      </c>
      <c r="G168" s="19" t="s">
        <v>580</v>
      </c>
      <c r="H168" s="23" t="s">
        <v>44</v>
      </c>
      <c r="I168" s="36">
        <v>0.92</v>
      </c>
      <c r="J168" s="23">
        <v>2</v>
      </c>
      <c r="K168" s="23">
        <v>2</v>
      </c>
      <c r="L168" s="39" t="s">
        <v>581</v>
      </c>
      <c r="M168" s="23"/>
      <c r="N168" s="23"/>
      <c r="O168" s="23">
        <v>47</v>
      </c>
      <c r="P168" s="23">
        <v>0</v>
      </c>
      <c r="Q168" s="23">
        <v>0</v>
      </c>
      <c r="R168" s="23">
        <v>47</v>
      </c>
      <c r="S168" s="23">
        <v>0</v>
      </c>
      <c r="T168" s="23">
        <v>0</v>
      </c>
      <c r="U168" s="23">
        <v>12</v>
      </c>
      <c r="V168" s="23">
        <v>35</v>
      </c>
      <c r="W168" s="23"/>
      <c r="X168" s="23">
        <v>300</v>
      </c>
      <c r="Y168" s="23"/>
      <c r="Z168" s="18" t="s">
        <v>582</v>
      </c>
      <c r="AA168" s="24" t="s">
        <v>55</v>
      </c>
      <c r="AB168" s="24" t="s">
        <v>56</v>
      </c>
      <c r="AC168" s="23">
        <v>1</v>
      </c>
    </row>
    <row r="169" spans="1:29" s="38" customFormat="1" ht="36.75" thickBot="1">
      <c r="A169" s="17">
        <v>159</v>
      </c>
      <c r="B169" s="18" t="s">
        <v>4</v>
      </c>
      <c r="C169" s="23" t="s">
        <v>98</v>
      </c>
      <c r="D169" s="23" t="s">
        <v>583</v>
      </c>
      <c r="E169" s="23">
        <v>10</v>
      </c>
      <c r="F169" s="19" t="s">
        <v>584</v>
      </c>
      <c r="G169" s="19" t="s">
        <v>585</v>
      </c>
      <c r="H169" s="23" t="s">
        <v>139</v>
      </c>
      <c r="I169" s="36">
        <v>3</v>
      </c>
      <c r="J169" s="23">
        <v>2</v>
      </c>
      <c r="K169" s="23">
        <v>2</v>
      </c>
      <c r="L169" s="37" t="s">
        <v>583</v>
      </c>
      <c r="M169" s="23"/>
      <c r="N169" s="23"/>
      <c r="O169" s="23">
        <v>14</v>
      </c>
      <c r="P169" s="23">
        <v>0</v>
      </c>
      <c r="Q169" s="23">
        <v>0</v>
      </c>
      <c r="R169" s="23">
        <v>14</v>
      </c>
      <c r="S169" s="23">
        <v>0</v>
      </c>
      <c r="T169" s="23">
        <v>0</v>
      </c>
      <c r="U169" s="23">
        <v>1</v>
      </c>
      <c r="V169" s="23">
        <v>13</v>
      </c>
      <c r="W169" s="23"/>
      <c r="X169" s="23">
        <v>70</v>
      </c>
      <c r="Y169" s="23"/>
      <c r="Z169" s="18"/>
      <c r="AA169" s="24"/>
      <c r="AB169" s="24"/>
      <c r="AC169" s="23">
        <v>0</v>
      </c>
    </row>
    <row r="170" spans="1:29" s="38" customFormat="1" ht="36.75" thickBot="1">
      <c r="A170" s="17">
        <v>160</v>
      </c>
      <c r="B170" s="18" t="s">
        <v>4</v>
      </c>
      <c r="C170" s="23" t="s">
        <v>98</v>
      </c>
      <c r="D170" s="23" t="s">
        <v>586</v>
      </c>
      <c r="E170" s="23">
        <v>6</v>
      </c>
      <c r="F170" s="19" t="s">
        <v>584</v>
      </c>
      <c r="G170" s="19" t="s">
        <v>587</v>
      </c>
      <c r="H170" s="23" t="s">
        <v>139</v>
      </c>
      <c r="I170" s="36">
        <v>4</v>
      </c>
      <c r="J170" s="23">
        <v>2</v>
      </c>
      <c r="K170" s="23">
        <v>2</v>
      </c>
      <c r="L170" s="37" t="s">
        <v>586</v>
      </c>
      <c r="M170" s="23"/>
      <c r="N170" s="23"/>
      <c r="O170" s="23">
        <v>19</v>
      </c>
      <c r="P170" s="23">
        <v>0</v>
      </c>
      <c r="Q170" s="23">
        <v>0</v>
      </c>
      <c r="R170" s="23">
        <v>19</v>
      </c>
      <c r="S170" s="23">
        <v>0</v>
      </c>
      <c r="T170" s="23">
        <v>0</v>
      </c>
      <c r="U170" s="23">
        <v>3</v>
      </c>
      <c r="V170" s="23">
        <v>16</v>
      </c>
      <c r="W170" s="23"/>
      <c r="X170" s="23">
        <v>35</v>
      </c>
      <c r="Y170" s="23"/>
      <c r="Z170" s="18"/>
      <c r="AA170" s="24"/>
      <c r="AB170" s="24"/>
      <c r="AC170" s="23">
        <v>0</v>
      </c>
    </row>
    <row r="171" spans="1:29" s="38" customFormat="1" ht="36.75" thickBot="1">
      <c r="A171" s="17">
        <v>161</v>
      </c>
      <c r="B171" s="18" t="s">
        <v>4</v>
      </c>
      <c r="C171" s="23" t="s">
        <v>98</v>
      </c>
      <c r="D171" s="23" t="s">
        <v>588</v>
      </c>
      <c r="E171" s="23">
        <v>10</v>
      </c>
      <c r="F171" s="19" t="s">
        <v>589</v>
      </c>
      <c r="G171" s="19" t="s">
        <v>590</v>
      </c>
      <c r="H171" s="23" t="s">
        <v>139</v>
      </c>
      <c r="I171" s="36">
        <v>3</v>
      </c>
      <c r="J171" s="23">
        <v>2</v>
      </c>
      <c r="K171" s="23">
        <v>2</v>
      </c>
      <c r="L171" s="37" t="s">
        <v>588</v>
      </c>
      <c r="M171" s="23"/>
      <c r="N171" s="23"/>
      <c r="O171" s="23">
        <v>17</v>
      </c>
      <c r="P171" s="23">
        <v>0</v>
      </c>
      <c r="Q171" s="23">
        <v>0</v>
      </c>
      <c r="R171" s="23">
        <v>17</v>
      </c>
      <c r="S171" s="23">
        <v>0</v>
      </c>
      <c r="T171" s="23">
        <v>0</v>
      </c>
      <c r="U171" s="23">
        <v>3</v>
      </c>
      <c r="V171" s="23">
        <v>14</v>
      </c>
      <c r="W171" s="23"/>
      <c r="X171" s="23">
        <v>75</v>
      </c>
      <c r="Y171" s="23"/>
      <c r="Z171" s="18"/>
      <c r="AA171" s="24"/>
      <c r="AB171" s="24"/>
      <c r="AC171" s="23">
        <v>0</v>
      </c>
    </row>
    <row r="172" spans="1:29" s="38" customFormat="1" ht="36.75" thickBot="1">
      <c r="A172" s="17">
        <v>162</v>
      </c>
      <c r="B172" s="18" t="s">
        <v>4</v>
      </c>
      <c r="C172" s="23" t="s">
        <v>98</v>
      </c>
      <c r="D172" s="23" t="s">
        <v>591</v>
      </c>
      <c r="E172" s="23">
        <v>6</v>
      </c>
      <c r="F172" s="19" t="s">
        <v>589</v>
      </c>
      <c r="G172" s="19" t="s">
        <v>592</v>
      </c>
      <c r="H172" s="23" t="s">
        <v>139</v>
      </c>
      <c r="I172" s="36">
        <v>4</v>
      </c>
      <c r="J172" s="23">
        <v>2</v>
      </c>
      <c r="K172" s="23">
        <v>2</v>
      </c>
      <c r="L172" s="37" t="s">
        <v>591</v>
      </c>
      <c r="M172" s="23"/>
      <c r="N172" s="23"/>
      <c r="O172" s="23">
        <v>17</v>
      </c>
      <c r="P172" s="23">
        <v>0</v>
      </c>
      <c r="Q172" s="23">
        <v>0</v>
      </c>
      <c r="R172" s="23">
        <v>17</v>
      </c>
      <c r="S172" s="23">
        <v>0</v>
      </c>
      <c r="T172" s="23">
        <v>0</v>
      </c>
      <c r="U172" s="23">
        <v>2</v>
      </c>
      <c r="V172" s="23">
        <v>15</v>
      </c>
      <c r="W172" s="23"/>
      <c r="X172" s="23">
        <v>60</v>
      </c>
      <c r="Y172" s="23"/>
      <c r="Z172" s="18"/>
      <c r="AA172" s="24"/>
      <c r="AB172" s="24"/>
      <c r="AC172" s="23">
        <v>0</v>
      </c>
    </row>
    <row r="173" spans="1:29" s="38" customFormat="1" ht="36.75" thickBot="1">
      <c r="A173" s="17">
        <v>163</v>
      </c>
      <c r="B173" s="18" t="s">
        <v>4</v>
      </c>
      <c r="C173" s="23" t="s">
        <v>98</v>
      </c>
      <c r="D173" s="23" t="s">
        <v>593</v>
      </c>
      <c r="E173" s="23">
        <v>0.4</v>
      </c>
      <c r="F173" s="19" t="s">
        <v>594</v>
      </c>
      <c r="G173" s="19" t="s">
        <v>595</v>
      </c>
      <c r="H173" s="23" t="s">
        <v>139</v>
      </c>
      <c r="I173" s="36">
        <v>3</v>
      </c>
      <c r="J173" s="23">
        <v>2</v>
      </c>
      <c r="K173" s="23">
        <v>2</v>
      </c>
      <c r="L173" s="37" t="s">
        <v>593</v>
      </c>
      <c r="M173" s="23"/>
      <c r="N173" s="23"/>
      <c r="O173" s="23">
        <v>13</v>
      </c>
      <c r="P173" s="23">
        <v>0</v>
      </c>
      <c r="Q173" s="23">
        <v>0</v>
      </c>
      <c r="R173" s="23">
        <v>13</v>
      </c>
      <c r="S173" s="23">
        <v>0</v>
      </c>
      <c r="T173" s="23">
        <v>0</v>
      </c>
      <c r="U173" s="23">
        <v>5</v>
      </c>
      <c r="V173" s="23">
        <v>8</v>
      </c>
      <c r="W173" s="23"/>
      <c r="X173" s="23">
        <v>50</v>
      </c>
      <c r="Y173" s="23"/>
      <c r="Z173" s="18"/>
      <c r="AA173" s="24"/>
      <c r="AB173" s="24"/>
      <c r="AC173" s="23">
        <v>0</v>
      </c>
    </row>
    <row r="174" spans="1:29" s="38" customFormat="1" ht="36.75" thickBot="1">
      <c r="A174" s="17">
        <v>164</v>
      </c>
      <c r="B174" s="18" t="s">
        <v>4</v>
      </c>
      <c r="C174" s="23" t="s">
        <v>98</v>
      </c>
      <c r="D174" s="23" t="s">
        <v>596</v>
      </c>
      <c r="E174" s="23">
        <v>6</v>
      </c>
      <c r="F174" s="19" t="s">
        <v>597</v>
      </c>
      <c r="G174" s="19" t="s">
        <v>598</v>
      </c>
      <c r="H174" s="23" t="s">
        <v>139</v>
      </c>
      <c r="I174" s="36">
        <v>3</v>
      </c>
      <c r="J174" s="23">
        <v>2</v>
      </c>
      <c r="K174" s="23">
        <v>2</v>
      </c>
      <c r="L174" s="37" t="s">
        <v>596</v>
      </c>
      <c r="M174" s="23"/>
      <c r="N174" s="23"/>
      <c r="O174" s="23">
        <v>1</v>
      </c>
      <c r="P174" s="23">
        <v>0</v>
      </c>
      <c r="Q174" s="23">
        <v>0</v>
      </c>
      <c r="R174" s="23">
        <v>1</v>
      </c>
      <c r="S174" s="23">
        <v>0</v>
      </c>
      <c r="T174" s="23">
        <v>0</v>
      </c>
      <c r="U174" s="23">
        <v>1</v>
      </c>
      <c r="V174" s="23">
        <v>0</v>
      </c>
      <c r="W174" s="23"/>
      <c r="X174" s="23">
        <v>120</v>
      </c>
      <c r="Y174" s="23"/>
      <c r="Z174" s="18"/>
      <c r="AA174" s="24"/>
      <c r="AB174" s="24"/>
      <c r="AC174" s="23">
        <v>0</v>
      </c>
    </row>
    <row r="175" spans="1:29" s="38" customFormat="1" ht="36.75" thickBot="1">
      <c r="A175" s="17">
        <v>165</v>
      </c>
      <c r="B175" s="18" t="s">
        <v>4</v>
      </c>
      <c r="C175" s="23" t="s">
        <v>86</v>
      </c>
      <c r="D175" s="23" t="s">
        <v>599</v>
      </c>
      <c r="E175" s="23">
        <v>6</v>
      </c>
      <c r="F175" s="19" t="s">
        <v>600</v>
      </c>
      <c r="G175" s="19" t="s">
        <v>601</v>
      </c>
      <c r="H175" s="23" t="s">
        <v>44</v>
      </c>
      <c r="I175" s="36">
        <v>4.26</v>
      </c>
      <c r="J175" s="23">
        <v>2</v>
      </c>
      <c r="K175" s="23">
        <v>2</v>
      </c>
      <c r="L175" s="37" t="s">
        <v>144</v>
      </c>
      <c r="M175" s="23"/>
      <c r="N175" s="23"/>
      <c r="O175" s="23">
        <v>801</v>
      </c>
      <c r="P175" s="23">
        <v>0</v>
      </c>
      <c r="Q175" s="23">
        <v>0</v>
      </c>
      <c r="R175" s="23">
        <v>801</v>
      </c>
      <c r="S175" s="23">
        <v>0</v>
      </c>
      <c r="T175" s="23">
        <v>0</v>
      </c>
      <c r="U175" s="23">
        <v>4</v>
      </c>
      <c r="V175" s="23">
        <v>797</v>
      </c>
      <c r="W175" s="23"/>
      <c r="X175" s="23">
        <v>350</v>
      </c>
      <c r="Y175" s="23"/>
      <c r="Z175" s="18" t="s">
        <v>602</v>
      </c>
      <c r="AA175" s="24" t="s">
        <v>603</v>
      </c>
      <c r="AB175" s="24" t="s">
        <v>48</v>
      </c>
      <c r="AC175" s="23">
        <v>1</v>
      </c>
    </row>
    <row r="176" spans="1:29" customFormat="1" ht="36.75" thickBot="1">
      <c r="A176" s="17">
        <v>166</v>
      </c>
      <c r="B176" s="18" t="s">
        <v>4</v>
      </c>
      <c r="C176" s="23" t="s">
        <v>86</v>
      </c>
      <c r="D176" s="23" t="s">
        <v>604</v>
      </c>
      <c r="E176" s="23">
        <v>6</v>
      </c>
      <c r="F176" s="19" t="s">
        <v>605</v>
      </c>
      <c r="G176" s="19" t="s">
        <v>606</v>
      </c>
      <c r="H176" s="23" t="s">
        <v>44</v>
      </c>
      <c r="I176" s="36">
        <v>2.5</v>
      </c>
      <c r="J176" s="23">
        <v>2</v>
      </c>
      <c r="K176" s="23">
        <v>2</v>
      </c>
      <c r="L176" s="37" t="s">
        <v>607</v>
      </c>
      <c r="M176" s="23"/>
      <c r="N176" s="23"/>
      <c r="O176" s="23">
        <v>494</v>
      </c>
      <c r="P176" s="23">
        <v>0</v>
      </c>
      <c r="Q176" s="23">
        <v>0</v>
      </c>
      <c r="R176" s="23">
        <v>494</v>
      </c>
      <c r="S176" s="23">
        <v>0</v>
      </c>
      <c r="T176" s="23">
        <v>0</v>
      </c>
      <c r="U176" s="23">
        <v>2</v>
      </c>
      <c r="V176" s="23">
        <v>492</v>
      </c>
      <c r="W176" s="23"/>
      <c r="X176" s="23">
        <v>400</v>
      </c>
      <c r="Y176" s="23"/>
      <c r="Z176" s="18" t="s">
        <v>608</v>
      </c>
      <c r="AA176" s="24" t="s">
        <v>55</v>
      </c>
      <c r="AB176" s="24" t="s">
        <v>48</v>
      </c>
      <c r="AC176" s="18">
        <v>1</v>
      </c>
    </row>
    <row r="177" spans="1:29" customFormat="1" ht="36.75" thickBot="1">
      <c r="A177" s="17">
        <v>167</v>
      </c>
      <c r="B177" s="18" t="s">
        <v>4</v>
      </c>
      <c r="C177" s="23" t="s">
        <v>49</v>
      </c>
      <c r="D177" s="23" t="s">
        <v>609</v>
      </c>
      <c r="E177" s="23">
        <v>6</v>
      </c>
      <c r="F177" s="19" t="s">
        <v>605</v>
      </c>
      <c r="G177" s="19" t="s">
        <v>610</v>
      </c>
      <c r="H177" s="23" t="s">
        <v>44</v>
      </c>
      <c r="I177" s="36">
        <v>1.25</v>
      </c>
      <c r="J177" s="23">
        <v>2</v>
      </c>
      <c r="K177" s="23">
        <v>2</v>
      </c>
      <c r="L177" s="37" t="s">
        <v>611</v>
      </c>
      <c r="M177" s="23"/>
      <c r="N177" s="23"/>
      <c r="O177" s="23">
        <v>27</v>
      </c>
      <c r="P177" s="23">
        <v>0</v>
      </c>
      <c r="Q177" s="23">
        <v>0</v>
      </c>
      <c r="R177" s="23">
        <v>27</v>
      </c>
      <c r="S177" s="23">
        <v>0</v>
      </c>
      <c r="T177" s="23">
        <v>0</v>
      </c>
      <c r="U177" s="23">
        <v>10</v>
      </c>
      <c r="V177" s="23">
        <v>17</v>
      </c>
      <c r="W177" s="23"/>
      <c r="X177" s="23">
        <v>500</v>
      </c>
      <c r="Y177" s="23"/>
      <c r="Z177" s="18" t="s">
        <v>612</v>
      </c>
      <c r="AA177" s="24" t="s">
        <v>111</v>
      </c>
      <c r="AB177" s="24" t="s">
        <v>69</v>
      </c>
      <c r="AC177" s="18">
        <v>1</v>
      </c>
    </row>
    <row r="178" spans="1:29" customFormat="1" ht="72.75" thickBot="1">
      <c r="A178" s="17">
        <v>168</v>
      </c>
      <c r="B178" s="18" t="s">
        <v>4</v>
      </c>
      <c r="C178" s="23" t="s">
        <v>49</v>
      </c>
      <c r="D178" s="23" t="s">
        <v>613</v>
      </c>
      <c r="E178" s="23">
        <v>6</v>
      </c>
      <c r="F178" s="19" t="s">
        <v>614</v>
      </c>
      <c r="G178" s="19" t="s">
        <v>615</v>
      </c>
      <c r="H178" s="23" t="s">
        <v>44</v>
      </c>
      <c r="I178" s="36">
        <v>0.92</v>
      </c>
      <c r="J178" s="23">
        <v>2</v>
      </c>
      <c r="K178" s="23">
        <v>2</v>
      </c>
      <c r="L178" s="37" t="s">
        <v>616</v>
      </c>
      <c r="M178" s="23"/>
      <c r="N178" s="23"/>
      <c r="O178" s="23">
        <v>330</v>
      </c>
      <c r="P178" s="23">
        <v>0</v>
      </c>
      <c r="Q178" s="23">
        <v>0</v>
      </c>
      <c r="R178" s="23">
        <v>330</v>
      </c>
      <c r="S178" s="23">
        <v>0</v>
      </c>
      <c r="T178" s="23">
        <v>0</v>
      </c>
      <c r="U178" s="23">
        <v>55</v>
      </c>
      <c r="V178" s="23">
        <v>275</v>
      </c>
      <c r="W178" s="23"/>
      <c r="X178" s="23">
        <v>800</v>
      </c>
      <c r="Y178" s="23"/>
      <c r="Z178" s="18" t="s">
        <v>617</v>
      </c>
      <c r="AA178" s="24" t="s">
        <v>111</v>
      </c>
      <c r="AB178" s="24" t="s">
        <v>69</v>
      </c>
      <c r="AC178" s="18">
        <v>1</v>
      </c>
    </row>
    <row r="179" spans="1:29" customFormat="1" ht="36.75" thickBot="1">
      <c r="A179" s="17">
        <v>169</v>
      </c>
      <c r="B179" s="18" t="s">
        <v>4</v>
      </c>
      <c r="C179" s="23" t="s">
        <v>49</v>
      </c>
      <c r="D179" s="23" t="s">
        <v>618</v>
      </c>
      <c r="E179" s="23">
        <v>6</v>
      </c>
      <c r="F179" s="19" t="s">
        <v>619</v>
      </c>
      <c r="G179" s="19" t="s">
        <v>620</v>
      </c>
      <c r="H179" s="23" t="s">
        <v>139</v>
      </c>
      <c r="I179" s="36">
        <v>3</v>
      </c>
      <c r="J179" s="23">
        <v>2</v>
      </c>
      <c r="K179" s="23">
        <v>2</v>
      </c>
      <c r="L179" s="37" t="s">
        <v>618</v>
      </c>
      <c r="M179" s="23"/>
      <c r="N179" s="23"/>
      <c r="O179" s="23">
        <v>8</v>
      </c>
      <c r="P179" s="23">
        <v>0</v>
      </c>
      <c r="Q179" s="23">
        <v>0</v>
      </c>
      <c r="R179" s="23">
        <v>8</v>
      </c>
      <c r="S179" s="23">
        <v>0</v>
      </c>
      <c r="T179" s="23">
        <v>0</v>
      </c>
      <c r="U179" s="23">
        <v>2</v>
      </c>
      <c r="V179" s="23">
        <v>6</v>
      </c>
      <c r="W179" s="23"/>
      <c r="X179" s="23">
        <v>50</v>
      </c>
      <c r="Y179" s="23"/>
      <c r="Z179" s="18"/>
      <c r="AA179" s="24"/>
      <c r="AB179" s="24"/>
      <c r="AC179" s="18">
        <v>0</v>
      </c>
    </row>
    <row r="180" spans="1:29" customFormat="1" ht="36.75" thickBot="1">
      <c r="A180" s="17">
        <v>170</v>
      </c>
      <c r="B180" s="18" t="s">
        <v>4</v>
      </c>
      <c r="C180" s="23" t="s">
        <v>49</v>
      </c>
      <c r="D180" s="23" t="s">
        <v>621</v>
      </c>
      <c r="E180" s="23">
        <v>6</v>
      </c>
      <c r="F180" s="19" t="s">
        <v>622</v>
      </c>
      <c r="G180" s="19" t="s">
        <v>623</v>
      </c>
      <c r="H180" s="23" t="s">
        <v>139</v>
      </c>
      <c r="I180" s="36">
        <v>4</v>
      </c>
      <c r="J180" s="23">
        <v>2</v>
      </c>
      <c r="K180" s="23">
        <v>2</v>
      </c>
      <c r="L180" s="37" t="s">
        <v>621</v>
      </c>
      <c r="M180" s="23"/>
      <c r="N180" s="23"/>
      <c r="O180" s="23">
        <v>10</v>
      </c>
      <c r="P180" s="23">
        <v>0</v>
      </c>
      <c r="Q180" s="23">
        <v>0</v>
      </c>
      <c r="R180" s="23">
        <v>10</v>
      </c>
      <c r="S180" s="23">
        <v>0</v>
      </c>
      <c r="T180" s="23">
        <v>0</v>
      </c>
      <c r="U180" s="23">
        <v>3</v>
      </c>
      <c r="V180" s="23">
        <v>7</v>
      </c>
      <c r="W180" s="23"/>
      <c r="X180" s="23">
        <v>120</v>
      </c>
      <c r="Y180" s="23"/>
      <c r="Z180" s="18"/>
      <c r="AA180" s="24"/>
      <c r="AB180" s="24"/>
      <c r="AC180" s="18">
        <v>0</v>
      </c>
    </row>
    <row r="181" spans="1:29" customFormat="1" ht="36.75" thickBot="1">
      <c r="A181" s="17">
        <v>171</v>
      </c>
      <c r="B181" s="18" t="s">
        <v>4</v>
      </c>
      <c r="C181" s="23" t="s">
        <v>49</v>
      </c>
      <c r="D181" s="23" t="s">
        <v>624</v>
      </c>
      <c r="E181" s="23">
        <v>6</v>
      </c>
      <c r="F181" s="19" t="s">
        <v>625</v>
      </c>
      <c r="G181" s="19" t="s">
        <v>626</v>
      </c>
      <c r="H181" s="23" t="s">
        <v>139</v>
      </c>
      <c r="I181" s="36">
        <v>3</v>
      </c>
      <c r="J181" s="23">
        <v>2</v>
      </c>
      <c r="K181" s="23">
        <v>2</v>
      </c>
      <c r="L181" s="37" t="s">
        <v>624</v>
      </c>
      <c r="M181" s="23"/>
      <c r="N181" s="23"/>
      <c r="O181" s="23">
        <v>2</v>
      </c>
      <c r="P181" s="23">
        <v>0</v>
      </c>
      <c r="Q181" s="23">
        <v>0</v>
      </c>
      <c r="R181" s="23">
        <v>2</v>
      </c>
      <c r="S181" s="23">
        <v>0</v>
      </c>
      <c r="T181" s="23">
        <v>0</v>
      </c>
      <c r="U181" s="23">
        <v>2</v>
      </c>
      <c r="V181" s="23">
        <v>0</v>
      </c>
      <c r="W181" s="23"/>
      <c r="X181" s="23">
        <v>50</v>
      </c>
      <c r="Y181" s="23"/>
      <c r="Z181" s="18"/>
      <c r="AA181" s="24"/>
      <c r="AB181" s="24"/>
      <c r="AC181" s="18">
        <v>0</v>
      </c>
    </row>
    <row r="182" spans="1:29" customFormat="1" ht="36.75" thickBot="1">
      <c r="A182" s="17">
        <v>172</v>
      </c>
      <c r="B182" s="18" t="s">
        <v>4</v>
      </c>
      <c r="C182" s="23" t="s">
        <v>86</v>
      </c>
      <c r="D182" s="23" t="s">
        <v>627</v>
      </c>
      <c r="E182" s="23">
        <v>6</v>
      </c>
      <c r="F182" s="19" t="s">
        <v>628</v>
      </c>
      <c r="G182" s="19" t="s">
        <v>629</v>
      </c>
      <c r="H182" s="23" t="s">
        <v>44</v>
      </c>
      <c r="I182" s="36">
        <v>2.17</v>
      </c>
      <c r="J182" s="23">
        <v>2</v>
      </c>
      <c r="K182" s="23">
        <v>2</v>
      </c>
      <c r="L182" s="37" t="s">
        <v>277</v>
      </c>
      <c r="M182" s="23"/>
      <c r="N182" s="23"/>
      <c r="O182" s="23">
        <v>637</v>
      </c>
      <c r="P182" s="23">
        <v>0</v>
      </c>
      <c r="Q182" s="23">
        <v>0</v>
      </c>
      <c r="R182" s="23">
        <v>637</v>
      </c>
      <c r="S182" s="23">
        <v>0</v>
      </c>
      <c r="T182" s="23">
        <v>0</v>
      </c>
      <c r="U182" s="23">
        <v>6</v>
      </c>
      <c r="V182" s="23">
        <v>631</v>
      </c>
      <c r="W182" s="23"/>
      <c r="X182" s="23">
        <v>250</v>
      </c>
      <c r="Y182" s="23"/>
      <c r="Z182" s="18" t="s">
        <v>630</v>
      </c>
      <c r="AA182" s="24" t="s">
        <v>603</v>
      </c>
      <c r="AB182" s="24" t="s">
        <v>48</v>
      </c>
      <c r="AC182" s="18">
        <v>1</v>
      </c>
    </row>
    <row r="183" spans="1:29" customFormat="1" ht="36.75" thickBot="1">
      <c r="A183" s="17">
        <v>173</v>
      </c>
      <c r="B183" s="18" t="s">
        <v>4</v>
      </c>
      <c r="C183" s="23" t="s">
        <v>49</v>
      </c>
      <c r="D183" s="23" t="s">
        <v>631</v>
      </c>
      <c r="E183" s="23">
        <v>6</v>
      </c>
      <c r="F183" s="19" t="s">
        <v>632</v>
      </c>
      <c r="G183" s="19" t="s">
        <v>633</v>
      </c>
      <c r="H183" s="23" t="s">
        <v>44</v>
      </c>
      <c r="I183" s="36">
        <v>0.57999999999999996</v>
      </c>
      <c r="J183" s="23">
        <v>2</v>
      </c>
      <c r="K183" s="23">
        <v>2</v>
      </c>
      <c r="L183" s="39" t="s">
        <v>634</v>
      </c>
      <c r="M183" s="23"/>
      <c r="N183" s="23"/>
      <c r="O183" s="23">
        <v>48</v>
      </c>
      <c r="P183" s="23">
        <v>0</v>
      </c>
      <c r="Q183" s="23">
        <v>0</v>
      </c>
      <c r="R183" s="23">
        <v>48</v>
      </c>
      <c r="S183" s="23">
        <v>0</v>
      </c>
      <c r="T183" s="23">
        <v>0</v>
      </c>
      <c r="U183" s="23">
        <v>3</v>
      </c>
      <c r="V183" s="23">
        <v>45</v>
      </c>
      <c r="W183" s="23"/>
      <c r="X183" s="23">
        <v>600</v>
      </c>
      <c r="Y183" s="23"/>
      <c r="Z183" s="18" t="s">
        <v>635</v>
      </c>
      <c r="AA183" s="24" t="s">
        <v>111</v>
      </c>
      <c r="AB183" s="24" t="s">
        <v>69</v>
      </c>
      <c r="AC183" s="18">
        <v>1</v>
      </c>
    </row>
    <row r="184" spans="1:29" customFormat="1" ht="36.75" thickBot="1">
      <c r="A184" s="17">
        <v>174</v>
      </c>
      <c r="B184" s="18" t="s">
        <v>4</v>
      </c>
      <c r="C184" s="23" t="s">
        <v>49</v>
      </c>
      <c r="D184" s="23" t="s">
        <v>636</v>
      </c>
      <c r="E184" s="23">
        <v>6</v>
      </c>
      <c r="F184" s="19" t="s">
        <v>637</v>
      </c>
      <c r="G184" s="19" t="s">
        <v>638</v>
      </c>
      <c r="H184" s="23" t="s">
        <v>44</v>
      </c>
      <c r="I184" s="36">
        <v>0.42</v>
      </c>
      <c r="J184" s="23">
        <v>2</v>
      </c>
      <c r="K184" s="23">
        <v>2</v>
      </c>
      <c r="L184" s="37" t="s">
        <v>59</v>
      </c>
      <c r="M184" s="23">
        <v>0</v>
      </c>
      <c r="N184" s="23">
        <v>0</v>
      </c>
      <c r="O184" s="23">
        <v>0</v>
      </c>
      <c r="P184" s="23">
        <v>0</v>
      </c>
      <c r="Q184" s="23">
        <v>0</v>
      </c>
      <c r="R184" s="23">
        <v>0</v>
      </c>
      <c r="S184" s="23">
        <v>0</v>
      </c>
      <c r="T184" s="23">
        <v>0</v>
      </c>
      <c r="U184" s="23">
        <v>0</v>
      </c>
      <c r="V184" s="23">
        <v>0</v>
      </c>
      <c r="W184" s="23">
        <v>0</v>
      </c>
      <c r="X184" s="23">
        <v>0</v>
      </c>
      <c r="Y184" s="23"/>
      <c r="Z184" s="18" t="s">
        <v>639</v>
      </c>
      <c r="AA184" s="24" t="s">
        <v>55</v>
      </c>
      <c r="AB184" s="24" t="s">
        <v>56</v>
      </c>
      <c r="AC184" s="18">
        <v>1</v>
      </c>
    </row>
    <row r="185" spans="1:29" customFormat="1" ht="36.75" thickBot="1">
      <c r="A185" s="17">
        <v>175</v>
      </c>
      <c r="B185" s="18" t="s">
        <v>4</v>
      </c>
      <c r="C185" s="23" t="s">
        <v>49</v>
      </c>
      <c r="D185" s="18" t="s">
        <v>640</v>
      </c>
      <c r="E185" s="18">
        <v>6</v>
      </c>
      <c r="F185" s="19" t="s">
        <v>641</v>
      </c>
      <c r="G185" s="19" t="s">
        <v>642</v>
      </c>
      <c r="H185" s="23" t="s">
        <v>44</v>
      </c>
      <c r="I185" s="20">
        <v>3.33</v>
      </c>
      <c r="J185" s="23">
        <v>2</v>
      </c>
      <c r="K185" s="23">
        <v>2</v>
      </c>
      <c r="L185" s="25" t="s">
        <v>643</v>
      </c>
      <c r="M185" s="18"/>
      <c r="N185" s="18"/>
      <c r="O185" s="23">
        <v>40</v>
      </c>
      <c r="P185" s="18">
        <v>0</v>
      </c>
      <c r="Q185" s="18">
        <v>0</v>
      </c>
      <c r="R185" s="18">
        <v>40</v>
      </c>
      <c r="S185" s="18">
        <v>0</v>
      </c>
      <c r="T185" s="18">
        <v>0</v>
      </c>
      <c r="U185" s="18">
        <v>29</v>
      </c>
      <c r="V185" s="18">
        <v>11</v>
      </c>
      <c r="W185" s="18"/>
      <c r="X185" s="18">
        <v>200</v>
      </c>
      <c r="Y185" s="18"/>
      <c r="Z185" s="18" t="s">
        <v>644</v>
      </c>
      <c r="AA185" s="24" t="s">
        <v>55</v>
      </c>
      <c r="AB185" s="24" t="s">
        <v>56</v>
      </c>
      <c r="AC185" s="18">
        <v>1</v>
      </c>
    </row>
    <row r="186" spans="1:29" s="38" customFormat="1" ht="60.75" thickBot="1">
      <c r="A186" s="17">
        <v>176</v>
      </c>
      <c r="B186" s="18" t="s">
        <v>4</v>
      </c>
      <c r="C186" s="23" t="s">
        <v>49</v>
      </c>
      <c r="D186" s="23" t="s">
        <v>645</v>
      </c>
      <c r="E186" s="18">
        <v>6</v>
      </c>
      <c r="F186" s="19" t="s">
        <v>646</v>
      </c>
      <c r="G186" s="19" t="s">
        <v>647</v>
      </c>
      <c r="H186" s="23" t="s">
        <v>44</v>
      </c>
      <c r="I186" s="36">
        <v>2.77</v>
      </c>
      <c r="J186" s="23">
        <v>2</v>
      </c>
      <c r="K186" s="23">
        <v>2</v>
      </c>
      <c r="L186" s="37" t="s">
        <v>648</v>
      </c>
      <c r="M186" s="23"/>
      <c r="N186" s="23"/>
      <c r="O186" s="23">
        <v>440</v>
      </c>
      <c r="P186" s="23">
        <v>0</v>
      </c>
      <c r="Q186" s="23">
        <v>0</v>
      </c>
      <c r="R186" s="23">
        <v>440</v>
      </c>
      <c r="S186" s="23">
        <v>0</v>
      </c>
      <c r="T186" s="23">
        <v>0</v>
      </c>
      <c r="U186" s="23">
        <v>16</v>
      </c>
      <c r="V186" s="23">
        <v>424</v>
      </c>
      <c r="W186" s="23"/>
      <c r="X186" s="23">
        <v>450</v>
      </c>
      <c r="Y186" s="23"/>
      <c r="Z186" s="18" t="s">
        <v>649</v>
      </c>
      <c r="AA186" s="24" t="s">
        <v>55</v>
      </c>
      <c r="AB186" s="24" t="s">
        <v>56</v>
      </c>
      <c r="AC186" s="18">
        <v>1</v>
      </c>
    </row>
    <row r="187" spans="1:29" ht="36.75" thickBot="1">
      <c r="A187" s="17">
        <v>177</v>
      </c>
      <c r="B187" s="18" t="s">
        <v>4</v>
      </c>
      <c r="C187" s="23" t="s">
        <v>49</v>
      </c>
      <c r="D187" s="23" t="s">
        <v>650</v>
      </c>
      <c r="E187" s="23">
        <v>6</v>
      </c>
      <c r="F187" s="19" t="s">
        <v>651</v>
      </c>
      <c r="G187" s="19" t="s">
        <v>652</v>
      </c>
      <c r="H187" s="23" t="s">
        <v>44</v>
      </c>
      <c r="I187" s="36">
        <v>3</v>
      </c>
      <c r="J187" s="23">
        <v>2</v>
      </c>
      <c r="K187" s="23">
        <v>2</v>
      </c>
      <c r="L187" s="39" t="s">
        <v>653</v>
      </c>
      <c r="M187" s="23"/>
      <c r="N187" s="23"/>
      <c r="O187" s="23">
        <v>43</v>
      </c>
      <c r="P187" s="23">
        <v>0</v>
      </c>
      <c r="Q187" s="23">
        <v>0</v>
      </c>
      <c r="R187" s="23">
        <v>43</v>
      </c>
      <c r="S187" s="23">
        <v>0</v>
      </c>
      <c r="T187" s="23">
        <v>0</v>
      </c>
      <c r="U187" s="23">
        <v>14</v>
      </c>
      <c r="V187" s="23">
        <v>29</v>
      </c>
      <c r="W187" s="23"/>
      <c r="X187" s="23">
        <v>150</v>
      </c>
      <c r="Y187" s="23"/>
      <c r="Z187" s="18" t="s">
        <v>654</v>
      </c>
      <c r="AA187" s="24" t="s">
        <v>55</v>
      </c>
      <c r="AB187" s="24" t="s">
        <v>56</v>
      </c>
      <c r="AC187" s="18">
        <v>1</v>
      </c>
    </row>
    <row r="188" spans="1:29" ht="60.75" thickBot="1">
      <c r="A188" s="17">
        <v>178</v>
      </c>
      <c r="B188" s="18" t="s">
        <v>4</v>
      </c>
      <c r="C188" s="23" t="s">
        <v>49</v>
      </c>
      <c r="D188" s="23" t="s">
        <v>542</v>
      </c>
      <c r="E188" s="23">
        <v>6</v>
      </c>
      <c r="F188" s="19" t="s">
        <v>655</v>
      </c>
      <c r="G188" s="19" t="s">
        <v>656</v>
      </c>
      <c r="H188" s="23" t="s">
        <v>44</v>
      </c>
      <c r="I188" s="36">
        <v>13</v>
      </c>
      <c r="J188" s="23">
        <v>2</v>
      </c>
      <c r="K188" s="23">
        <v>2</v>
      </c>
      <c r="L188" s="37" t="s">
        <v>657</v>
      </c>
      <c r="M188" s="23"/>
      <c r="N188" s="23"/>
      <c r="O188" s="23">
        <v>202</v>
      </c>
      <c r="P188" s="23">
        <v>0</v>
      </c>
      <c r="Q188" s="23">
        <v>0</v>
      </c>
      <c r="R188" s="23">
        <v>202</v>
      </c>
      <c r="S188" s="23">
        <v>0</v>
      </c>
      <c r="T188" s="23">
        <v>0</v>
      </c>
      <c r="U188" s="23">
        <v>13</v>
      </c>
      <c r="V188" s="23">
        <v>189</v>
      </c>
      <c r="W188" s="23"/>
      <c r="X188" s="23">
        <v>550</v>
      </c>
      <c r="Y188" s="23"/>
      <c r="Z188" s="18" t="s">
        <v>658</v>
      </c>
      <c r="AA188" s="24" t="s">
        <v>55</v>
      </c>
      <c r="AB188" s="24" t="s">
        <v>48</v>
      </c>
      <c r="AC188" s="18">
        <v>1</v>
      </c>
    </row>
    <row r="189" spans="1:29" ht="36.75" thickBot="1">
      <c r="A189" s="17">
        <v>179</v>
      </c>
      <c r="B189" s="18" t="s">
        <v>4</v>
      </c>
      <c r="C189" s="23" t="s">
        <v>49</v>
      </c>
      <c r="D189" s="23" t="s">
        <v>659</v>
      </c>
      <c r="E189" s="23">
        <v>6</v>
      </c>
      <c r="F189" s="19" t="s">
        <v>660</v>
      </c>
      <c r="G189" s="19" t="s">
        <v>661</v>
      </c>
      <c r="H189" s="23" t="s">
        <v>44</v>
      </c>
      <c r="I189" s="36">
        <v>1</v>
      </c>
      <c r="J189" s="23">
        <v>2</v>
      </c>
      <c r="K189" s="23">
        <v>2</v>
      </c>
      <c r="L189" s="37" t="s">
        <v>662</v>
      </c>
      <c r="M189" s="23"/>
      <c r="N189" s="23"/>
      <c r="O189" s="23">
        <v>7</v>
      </c>
      <c r="P189" s="23">
        <v>0</v>
      </c>
      <c r="Q189" s="23">
        <v>0</v>
      </c>
      <c r="R189" s="23">
        <v>7</v>
      </c>
      <c r="S189" s="23">
        <v>0</v>
      </c>
      <c r="T189" s="23">
        <v>0</v>
      </c>
      <c r="U189" s="23">
        <v>3</v>
      </c>
      <c r="V189" s="23">
        <v>4</v>
      </c>
      <c r="W189" s="23"/>
      <c r="X189" s="23">
        <v>100</v>
      </c>
      <c r="Y189" s="23"/>
      <c r="Z189" s="18" t="s">
        <v>663</v>
      </c>
      <c r="AA189" s="24" t="s">
        <v>55</v>
      </c>
      <c r="AB189" s="24" t="s">
        <v>56</v>
      </c>
      <c r="AC189" s="18">
        <v>1</v>
      </c>
    </row>
    <row r="190" spans="1:29" ht="36.75" thickBot="1">
      <c r="A190" s="17">
        <v>180</v>
      </c>
      <c r="B190" s="18" t="s">
        <v>4</v>
      </c>
      <c r="C190" s="23" t="s">
        <v>49</v>
      </c>
      <c r="D190" s="23" t="s">
        <v>631</v>
      </c>
      <c r="E190" s="23">
        <v>6</v>
      </c>
      <c r="F190" s="19" t="s">
        <v>664</v>
      </c>
      <c r="G190" s="19" t="s">
        <v>665</v>
      </c>
      <c r="H190" s="23" t="s">
        <v>44</v>
      </c>
      <c r="I190" s="36">
        <v>0.83</v>
      </c>
      <c r="J190" s="23">
        <v>2</v>
      </c>
      <c r="K190" s="23">
        <v>2</v>
      </c>
      <c r="L190" s="39" t="s">
        <v>634</v>
      </c>
      <c r="M190" s="23"/>
      <c r="N190" s="23"/>
      <c r="O190" s="23">
        <v>49</v>
      </c>
      <c r="P190" s="23">
        <v>0</v>
      </c>
      <c r="Q190" s="23">
        <v>0</v>
      </c>
      <c r="R190" s="23">
        <v>49</v>
      </c>
      <c r="S190" s="23">
        <v>0</v>
      </c>
      <c r="T190" s="23">
        <v>0</v>
      </c>
      <c r="U190" s="23">
        <v>3</v>
      </c>
      <c r="V190" s="23">
        <v>46</v>
      </c>
      <c r="W190" s="23"/>
      <c r="X190" s="23">
        <v>300</v>
      </c>
      <c r="Y190" s="23"/>
      <c r="Z190" s="18" t="s">
        <v>666</v>
      </c>
      <c r="AA190" s="24" t="s">
        <v>111</v>
      </c>
      <c r="AB190" s="24" t="s">
        <v>69</v>
      </c>
      <c r="AC190" s="18">
        <v>1</v>
      </c>
    </row>
    <row r="191" spans="1:29" ht="36.75" thickBot="1">
      <c r="A191" s="17">
        <v>181</v>
      </c>
      <c r="B191" s="18" t="s">
        <v>4</v>
      </c>
      <c r="C191" s="23" t="s">
        <v>49</v>
      </c>
      <c r="D191" s="23" t="s">
        <v>667</v>
      </c>
      <c r="E191" s="23">
        <v>6</v>
      </c>
      <c r="F191" s="19" t="s">
        <v>668</v>
      </c>
      <c r="G191" s="19" t="s">
        <v>669</v>
      </c>
      <c r="H191" s="23" t="s">
        <v>44</v>
      </c>
      <c r="I191" s="36">
        <v>1.78</v>
      </c>
      <c r="J191" s="23">
        <v>2</v>
      </c>
      <c r="K191" s="23">
        <v>2</v>
      </c>
      <c r="L191" s="37" t="s">
        <v>670</v>
      </c>
      <c r="M191" s="23"/>
      <c r="N191" s="23"/>
      <c r="O191" s="23">
        <v>184</v>
      </c>
      <c r="P191" s="23">
        <v>0</v>
      </c>
      <c r="Q191" s="23">
        <v>0</v>
      </c>
      <c r="R191" s="23">
        <v>184</v>
      </c>
      <c r="S191" s="23">
        <v>0</v>
      </c>
      <c r="T191" s="23">
        <v>0</v>
      </c>
      <c r="U191" s="23">
        <v>18</v>
      </c>
      <c r="V191" s="23">
        <v>166</v>
      </c>
      <c r="W191" s="23"/>
      <c r="X191" s="23">
        <v>600</v>
      </c>
      <c r="Y191" s="23"/>
      <c r="Z191" s="18" t="s">
        <v>671</v>
      </c>
      <c r="AA191" s="24" t="s">
        <v>55</v>
      </c>
      <c r="AB191" s="24" t="s">
        <v>56</v>
      </c>
      <c r="AC191" s="18">
        <v>1</v>
      </c>
    </row>
    <row r="192" spans="1:29" ht="36.75" thickBot="1">
      <c r="A192" s="17">
        <v>182</v>
      </c>
      <c r="B192" s="18" t="s">
        <v>4</v>
      </c>
      <c r="C192" s="23" t="s">
        <v>49</v>
      </c>
      <c r="D192" s="23" t="s">
        <v>672</v>
      </c>
      <c r="E192" s="23">
        <v>6</v>
      </c>
      <c r="F192" s="19" t="s">
        <v>673</v>
      </c>
      <c r="G192" s="19" t="s">
        <v>665</v>
      </c>
      <c r="H192" s="23" t="s">
        <v>44</v>
      </c>
      <c r="I192" s="36">
        <v>0.83</v>
      </c>
      <c r="J192" s="23">
        <v>2</v>
      </c>
      <c r="K192" s="23">
        <v>2</v>
      </c>
      <c r="L192" s="37" t="s">
        <v>412</v>
      </c>
      <c r="M192" s="23"/>
      <c r="N192" s="23"/>
      <c r="O192" s="23">
        <v>304</v>
      </c>
      <c r="P192" s="23">
        <v>0</v>
      </c>
      <c r="Q192" s="23">
        <v>0</v>
      </c>
      <c r="R192" s="23">
        <v>304</v>
      </c>
      <c r="S192" s="23">
        <v>0</v>
      </c>
      <c r="T192" s="23">
        <v>0</v>
      </c>
      <c r="U192" s="23">
        <v>3</v>
      </c>
      <c r="V192" s="23">
        <v>301</v>
      </c>
      <c r="W192" s="23"/>
      <c r="X192" s="23">
        <v>250</v>
      </c>
      <c r="Y192" s="23"/>
      <c r="Z192" s="18" t="s">
        <v>674</v>
      </c>
      <c r="AA192" s="24" t="s">
        <v>111</v>
      </c>
      <c r="AB192" s="24" t="s">
        <v>69</v>
      </c>
      <c r="AC192" s="18">
        <v>1</v>
      </c>
    </row>
    <row r="193" spans="1:29" ht="48.75" thickBot="1">
      <c r="A193" s="17">
        <v>183</v>
      </c>
      <c r="B193" s="18" t="s">
        <v>4</v>
      </c>
      <c r="C193" s="23" t="s">
        <v>49</v>
      </c>
      <c r="D193" s="23" t="s">
        <v>675</v>
      </c>
      <c r="E193" s="23">
        <v>6</v>
      </c>
      <c r="F193" s="19" t="s">
        <v>676</v>
      </c>
      <c r="G193" s="19" t="s">
        <v>677</v>
      </c>
      <c r="H193" s="23" t="s">
        <v>44</v>
      </c>
      <c r="I193" s="36">
        <v>1.38</v>
      </c>
      <c r="J193" s="23">
        <v>2</v>
      </c>
      <c r="K193" s="23">
        <v>2</v>
      </c>
      <c r="L193" s="21" t="s">
        <v>678</v>
      </c>
      <c r="M193" s="23"/>
      <c r="N193" s="23"/>
      <c r="O193" s="23">
        <v>170</v>
      </c>
      <c r="P193" s="23">
        <v>0</v>
      </c>
      <c r="Q193" s="23">
        <v>10</v>
      </c>
      <c r="R193" s="23">
        <v>160</v>
      </c>
      <c r="S193" s="23">
        <v>0</v>
      </c>
      <c r="T193" s="23">
        <v>0</v>
      </c>
      <c r="U193" s="23">
        <v>20</v>
      </c>
      <c r="V193" s="23">
        <v>150</v>
      </c>
      <c r="W193" s="23"/>
      <c r="X193" s="23">
        <v>900</v>
      </c>
      <c r="Y193" s="23"/>
      <c r="Z193" s="18" t="s">
        <v>679</v>
      </c>
      <c r="AA193" s="24" t="s">
        <v>55</v>
      </c>
      <c r="AB193" s="24" t="s">
        <v>56</v>
      </c>
      <c r="AC193" s="18">
        <v>1</v>
      </c>
    </row>
    <row r="194" spans="1:29" ht="36.75" thickBot="1">
      <c r="A194" s="17">
        <v>184</v>
      </c>
      <c r="B194" s="18" t="s">
        <v>4</v>
      </c>
      <c r="C194" s="23" t="s">
        <v>86</v>
      </c>
      <c r="D194" s="23" t="s">
        <v>680</v>
      </c>
      <c r="E194" s="23">
        <v>6</v>
      </c>
      <c r="F194" s="19" t="s">
        <v>681</v>
      </c>
      <c r="G194" s="19" t="s">
        <v>682</v>
      </c>
      <c r="H194" s="23" t="s">
        <v>44</v>
      </c>
      <c r="I194" s="36">
        <v>5.17</v>
      </c>
      <c r="J194" s="23">
        <v>2</v>
      </c>
      <c r="K194" s="23">
        <v>2</v>
      </c>
      <c r="L194" s="37" t="s">
        <v>683</v>
      </c>
      <c r="M194" s="23"/>
      <c r="N194" s="23"/>
      <c r="O194" s="23">
        <v>637</v>
      </c>
      <c r="P194" s="23">
        <v>0</v>
      </c>
      <c r="Q194" s="23">
        <v>0</v>
      </c>
      <c r="R194" s="23">
        <v>637</v>
      </c>
      <c r="S194" s="23">
        <v>0</v>
      </c>
      <c r="T194" s="23">
        <v>0</v>
      </c>
      <c r="U194" s="23">
        <v>6</v>
      </c>
      <c r="V194" s="23">
        <v>631</v>
      </c>
      <c r="W194" s="23"/>
      <c r="X194" s="23">
        <v>600</v>
      </c>
      <c r="Y194" s="23"/>
      <c r="Z194" s="18" t="s">
        <v>684</v>
      </c>
      <c r="AA194" s="24" t="s">
        <v>685</v>
      </c>
      <c r="AB194" s="24" t="s">
        <v>48</v>
      </c>
      <c r="AC194" s="18">
        <v>1</v>
      </c>
    </row>
    <row r="195" spans="1:29" ht="60.75" thickBot="1">
      <c r="A195" s="17">
        <v>185</v>
      </c>
      <c r="B195" s="18" t="s">
        <v>4</v>
      </c>
      <c r="C195" s="23" t="s">
        <v>49</v>
      </c>
      <c r="D195" s="23" t="s">
        <v>686</v>
      </c>
      <c r="E195" s="23">
        <v>6</v>
      </c>
      <c r="F195" s="19" t="s">
        <v>687</v>
      </c>
      <c r="G195" s="19" t="s">
        <v>688</v>
      </c>
      <c r="H195" s="23" t="s">
        <v>44</v>
      </c>
      <c r="I195" s="36">
        <v>1.25</v>
      </c>
      <c r="J195" s="23">
        <v>2</v>
      </c>
      <c r="K195" s="23">
        <v>2</v>
      </c>
      <c r="L195" s="37" t="s">
        <v>657</v>
      </c>
      <c r="M195" s="23"/>
      <c r="N195" s="23"/>
      <c r="O195" s="23">
        <v>202</v>
      </c>
      <c r="P195" s="23">
        <v>0</v>
      </c>
      <c r="Q195" s="23">
        <v>0</v>
      </c>
      <c r="R195" s="23">
        <v>202</v>
      </c>
      <c r="S195" s="23">
        <v>0</v>
      </c>
      <c r="T195" s="23">
        <v>0</v>
      </c>
      <c r="U195" s="23">
        <v>13</v>
      </c>
      <c r="V195" s="23">
        <v>189</v>
      </c>
      <c r="W195" s="23"/>
      <c r="X195" s="23">
        <v>300</v>
      </c>
      <c r="Y195" s="23"/>
      <c r="Z195" s="18" t="s">
        <v>689</v>
      </c>
      <c r="AA195" s="24" t="s">
        <v>55</v>
      </c>
      <c r="AB195" s="24" t="s">
        <v>56</v>
      </c>
      <c r="AC195" s="18">
        <v>1</v>
      </c>
    </row>
    <row r="196" spans="1:29" ht="36.75" thickBot="1">
      <c r="A196" s="17">
        <v>186</v>
      </c>
      <c r="B196" s="18" t="s">
        <v>4</v>
      </c>
      <c r="C196" s="23" t="s">
        <v>49</v>
      </c>
      <c r="D196" s="23" t="s">
        <v>631</v>
      </c>
      <c r="E196" s="23">
        <v>6</v>
      </c>
      <c r="F196" s="19" t="s">
        <v>690</v>
      </c>
      <c r="G196" s="19" t="s">
        <v>691</v>
      </c>
      <c r="H196" s="23" t="s">
        <v>44</v>
      </c>
      <c r="I196" s="36">
        <v>0.5</v>
      </c>
      <c r="J196" s="23">
        <v>2</v>
      </c>
      <c r="K196" s="23">
        <v>2</v>
      </c>
      <c r="L196" s="37" t="s">
        <v>634</v>
      </c>
      <c r="M196" s="23"/>
      <c r="N196" s="23"/>
      <c r="O196" s="23">
        <v>49</v>
      </c>
      <c r="P196" s="23">
        <v>0</v>
      </c>
      <c r="Q196" s="23">
        <v>0</v>
      </c>
      <c r="R196" s="23">
        <v>49</v>
      </c>
      <c r="S196" s="23">
        <v>0</v>
      </c>
      <c r="T196" s="23">
        <v>0</v>
      </c>
      <c r="U196" s="23">
        <v>3</v>
      </c>
      <c r="V196" s="23">
        <v>46</v>
      </c>
      <c r="W196" s="23"/>
      <c r="X196" s="23">
        <v>450</v>
      </c>
      <c r="Y196" s="23"/>
      <c r="Z196" s="18" t="s">
        <v>692</v>
      </c>
      <c r="AA196" s="24" t="s">
        <v>111</v>
      </c>
      <c r="AB196" s="24" t="s">
        <v>69</v>
      </c>
      <c r="AC196" s="18">
        <v>1</v>
      </c>
    </row>
    <row r="197" spans="1:29" ht="36.75" thickBot="1">
      <c r="A197" s="17">
        <v>187</v>
      </c>
      <c r="B197" s="18" t="s">
        <v>4</v>
      </c>
      <c r="C197" s="23" t="s">
        <v>49</v>
      </c>
      <c r="D197" s="23" t="s">
        <v>437</v>
      </c>
      <c r="E197" s="23">
        <v>6</v>
      </c>
      <c r="F197" s="19" t="s">
        <v>693</v>
      </c>
      <c r="G197" s="19" t="s">
        <v>694</v>
      </c>
      <c r="H197" s="23" t="s">
        <v>44</v>
      </c>
      <c r="I197" s="36">
        <v>0.67</v>
      </c>
      <c r="J197" s="23">
        <v>2</v>
      </c>
      <c r="K197" s="23">
        <v>2</v>
      </c>
      <c r="L197" s="37" t="s">
        <v>695</v>
      </c>
      <c r="M197" s="23"/>
      <c r="N197" s="23"/>
      <c r="O197" s="23">
        <v>27</v>
      </c>
      <c r="P197" s="23">
        <v>0</v>
      </c>
      <c r="Q197" s="23">
        <v>0</v>
      </c>
      <c r="R197" s="23">
        <v>27</v>
      </c>
      <c r="S197" s="23">
        <v>0</v>
      </c>
      <c r="T197" s="23">
        <v>0</v>
      </c>
      <c r="U197" s="23">
        <v>7</v>
      </c>
      <c r="V197" s="23">
        <v>20</v>
      </c>
      <c r="W197" s="23"/>
      <c r="X197" s="23">
        <v>500</v>
      </c>
      <c r="Y197" s="23"/>
      <c r="Z197" s="18" t="s">
        <v>696</v>
      </c>
      <c r="AA197" s="24" t="s">
        <v>111</v>
      </c>
      <c r="AB197" s="24" t="s">
        <v>48</v>
      </c>
      <c r="AC197" s="18">
        <v>1</v>
      </c>
    </row>
    <row r="198" spans="1:29" ht="36.75" thickBot="1">
      <c r="A198" s="17">
        <v>188</v>
      </c>
      <c r="B198" s="18" t="s">
        <v>4</v>
      </c>
      <c r="C198" s="23" t="s">
        <v>49</v>
      </c>
      <c r="D198" s="23" t="s">
        <v>697</v>
      </c>
      <c r="E198" s="23">
        <v>6</v>
      </c>
      <c r="F198" s="19" t="s">
        <v>698</v>
      </c>
      <c r="G198" s="19" t="s">
        <v>698</v>
      </c>
      <c r="H198" s="23" t="s">
        <v>44</v>
      </c>
      <c r="I198" s="36">
        <v>0</v>
      </c>
      <c r="J198" s="23">
        <v>2</v>
      </c>
      <c r="K198" s="23">
        <v>2</v>
      </c>
      <c r="L198" s="37" t="s">
        <v>59</v>
      </c>
      <c r="M198" s="23"/>
      <c r="N198" s="23"/>
      <c r="O198" s="23">
        <v>0</v>
      </c>
      <c r="P198" s="23">
        <v>0</v>
      </c>
      <c r="Q198" s="23">
        <v>0</v>
      </c>
      <c r="R198" s="23">
        <v>0</v>
      </c>
      <c r="S198" s="23">
        <v>0</v>
      </c>
      <c r="T198" s="23">
        <v>0</v>
      </c>
      <c r="U198" s="23">
        <v>0</v>
      </c>
      <c r="V198" s="23">
        <v>0</v>
      </c>
      <c r="W198" s="23">
        <v>0</v>
      </c>
      <c r="X198" s="23">
        <v>0</v>
      </c>
      <c r="Y198" s="23"/>
      <c r="Z198" s="18" t="s">
        <v>699</v>
      </c>
      <c r="AA198" s="24" t="s">
        <v>55</v>
      </c>
      <c r="AB198" s="24" t="s">
        <v>56</v>
      </c>
      <c r="AC198" s="18">
        <v>0</v>
      </c>
    </row>
    <row r="199" spans="1:29" ht="9.75" customHeight="1">
      <c r="G199" s="16"/>
    </row>
    <row r="201" spans="1:29">
      <c r="A201" s="77" t="s">
        <v>738</v>
      </c>
      <c r="B201" s="78"/>
      <c r="C201" s="78"/>
      <c r="D201" s="78"/>
      <c r="E201" s="78"/>
      <c r="F201" s="78"/>
      <c r="G201" s="79"/>
      <c r="H201" s="74" t="s">
        <v>700</v>
      </c>
      <c r="I201" s="64">
        <f>SUM(I11:I198)</f>
        <v>485.69900000000001</v>
      </c>
      <c r="J201" s="63"/>
      <c r="K201" s="63"/>
      <c r="L201" s="63"/>
      <c r="M201" s="63"/>
      <c r="N201" s="63"/>
      <c r="O201" s="63">
        <f>SUM(O11:O198)</f>
        <v>17857</v>
      </c>
      <c r="P201" s="63"/>
      <c r="Q201" s="63"/>
      <c r="R201" s="63"/>
      <c r="S201" s="63"/>
      <c r="T201" s="63"/>
      <c r="U201" s="63"/>
      <c r="V201" s="63"/>
      <c r="W201" s="63"/>
      <c r="X201" s="63">
        <f>SUM(X11:X198)</f>
        <v>36706</v>
      </c>
      <c r="Y201" s="63"/>
      <c r="Z201" s="63"/>
      <c r="AA201" s="73"/>
      <c r="AB201" s="63"/>
      <c r="AC201" s="64">
        <f>AC202+AC203+AC204+AC205</f>
        <v>188</v>
      </c>
    </row>
    <row r="202" spans="1:29">
      <c r="A202" s="80" t="s">
        <v>739</v>
      </c>
      <c r="B202" s="81"/>
      <c r="C202" s="81"/>
      <c r="D202" s="81"/>
      <c r="E202" s="81"/>
      <c r="F202" s="81"/>
      <c r="G202" s="82"/>
      <c r="H202" s="74" t="s">
        <v>139</v>
      </c>
      <c r="I202" s="64">
        <f>I201-I204</f>
        <v>367.92900000000003</v>
      </c>
      <c r="J202" s="63"/>
      <c r="K202" s="63"/>
      <c r="L202" s="63"/>
      <c r="M202" s="63"/>
      <c r="N202" s="63"/>
      <c r="O202" s="67">
        <f>O201-O204</f>
        <v>3610</v>
      </c>
      <c r="P202" s="63"/>
      <c r="Q202" s="63"/>
      <c r="R202" s="63"/>
      <c r="S202" s="63"/>
      <c r="T202" s="63"/>
      <c r="U202" s="63"/>
      <c r="V202" s="63"/>
      <c r="W202" s="63"/>
      <c r="X202" s="67">
        <f>X201-X204</f>
        <v>7372</v>
      </c>
      <c r="Y202" s="63"/>
      <c r="Z202" s="63"/>
      <c r="AA202" s="73"/>
      <c r="AB202" s="63"/>
      <c r="AC202" s="63">
        <v>117</v>
      </c>
    </row>
    <row r="203" spans="1:29">
      <c r="A203" s="83" t="s">
        <v>740</v>
      </c>
      <c r="B203" s="84"/>
      <c r="C203" s="84"/>
      <c r="D203" s="84"/>
      <c r="E203" s="84"/>
      <c r="F203" s="84"/>
      <c r="G203" s="85"/>
      <c r="H203" s="74" t="s">
        <v>741</v>
      </c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73"/>
      <c r="AB203" s="63"/>
      <c r="AC203" s="63">
        <v>0</v>
      </c>
    </row>
    <row r="204" spans="1:29">
      <c r="A204" s="83" t="s">
        <v>742</v>
      </c>
      <c r="B204" s="84"/>
      <c r="C204" s="84"/>
      <c r="D204" s="84"/>
      <c r="E204" s="84"/>
      <c r="F204" s="84"/>
      <c r="G204" s="85"/>
      <c r="H204" s="74" t="s">
        <v>44</v>
      </c>
      <c r="I204" s="64">
        <v>117.77</v>
      </c>
      <c r="J204" s="63"/>
      <c r="K204" s="63"/>
      <c r="L204" s="63"/>
      <c r="M204" s="63"/>
      <c r="N204" s="63"/>
      <c r="O204" s="67">
        <v>14247</v>
      </c>
      <c r="P204" s="63"/>
      <c r="Q204" s="63"/>
      <c r="R204" s="63"/>
      <c r="S204" s="63"/>
      <c r="T204" s="63"/>
      <c r="U204" s="63"/>
      <c r="V204" s="63"/>
      <c r="W204" s="63"/>
      <c r="X204" s="67">
        <v>29334</v>
      </c>
      <c r="Y204" s="63"/>
      <c r="Z204" s="63"/>
      <c r="AA204" s="73"/>
      <c r="AB204" s="63"/>
      <c r="AC204" s="63">
        <v>71</v>
      </c>
    </row>
    <row r="205" spans="1:29">
      <c r="A205" s="127" t="s">
        <v>743</v>
      </c>
      <c r="B205" s="128"/>
      <c r="C205" s="128"/>
      <c r="D205" s="128"/>
      <c r="E205" s="128"/>
      <c r="F205" s="128"/>
      <c r="G205" s="129"/>
      <c r="H205" s="89" t="s">
        <v>744</v>
      </c>
      <c r="I205" s="65">
        <v>0</v>
      </c>
      <c r="J205" s="65"/>
      <c r="K205" s="65"/>
      <c r="L205" s="65"/>
      <c r="M205" s="65"/>
      <c r="N205" s="65"/>
      <c r="O205" s="87"/>
      <c r="P205" s="65"/>
      <c r="Q205" s="59"/>
      <c r="R205" s="65"/>
      <c r="S205" s="60"/>
      <c r="T205" s="65"/>
      <c r="U205" s="60"/>
      <c r="V205" s="65"/>
      <c r="W205" s="60"/>
      <c r="X205" s="65"/>
      <c r="Y205" s="61"/>
      <c r="Z205" s="65"/>
      <c r="AA205" s="71"/>
      <c r="AB205" s="65"/>
      <c r="AC205" s="62">
        <v>0</v>
      </c>
    </row>
    <row r="206" spans="1:29">
      <c r="A206" s="130"/>
      <c r="B206" s="131"/>
      <c r="C206" s="131"/>
      <c r="D206" s="131"/>
      <c r="E206" s="131"/>
      <c r="F206" s="131"/>
      <c r="G206" s="132"/>
      <c r="H206" s="90"/>
      <c r="I206" s="86"/>
      <c r="J206" s="66"/>
      <c r="K206" s="66"/>
      <c r="L206" s="66"/>
      <c r="M206" s="66"/>
      <c r="N206" s="66"/>
      <c r="O206" s="66"/>
      <c r="P206" s="66"/>
      <c r="Q206" s="68"/>
      <c r="R206" s="66"/>
      <c r="S206" s="69"/>
      <c r="T206" s="66"/>
      <c r="U206" s="69"/>
      <c r="V206" s="66"/>
      <c r="W206" s="69"/>
      <c r="X206" s="88"/>
      <c r="Y206" s="68"/>
      <c r="Z206" s="66"/>
      <c r="AA206" s="72"/>
      <c r="AB206" s="66"/>
      <c r="AC206" s="70"/>
    </row>
    <row r="208" spans="1:29">
      <c r="E208" s="133" t="s">
        <v>710</v>
      </c>
      <c r="F208" s="133"/>
      <c r="G208" s="133"/>
      <c r="H208" s="134" t="s">
        <v>746</v>
      </c>
      <c r="I208" s="134"/>
      <c r="J208" s="134"/>
      <c r="K208" s="134"/>
      <c r="L208" s="134"/>
      <c r="M208" s="133"/>
      <c r="N208" s="133"/>
      <c r="O208" s="133"/>
      <c r="P208" s="133"/>
    </row>
    <row r="209" spans="1:26">
      <c r="E209" s="125" t="s">
        <v>712</v>
      </c>
      <c r="F209" s="125"/>
      <c r="G209" s="125"/>
      <c r="H209" s="126" t="s">
        <v>713</v>
      </c>
      <c r="I209" s="126"/>
      <c r="J209" s="126"/>
      <c r="K209" s="126"/>
      <c r="L209" s="126"/>
      <c r="M209" s="125" t="s">
        <v>714</v>
      </c>
      <c r="N209" s="125"/>
      <c r="O209" s="125"/>
      <c r="P209" s="125"/>
    </row>
    <row r="210" spans="1:26">
      <c r="A210" s="69"/>
      <c r="B210" s="69"/>
      <c r="C210" s="69"/>
      <c r="D210" s="69"/>
      <c r="E210" s="75"/>
      <c r="F210" s="75"/>
      <c r="G210" s="75"/>
      <c r="H210" s="76"/>
      <c r="I210" s="76"/>
      <c r="J210" s="76"/>
      <c r="K210" s="76"/>
      <c r="L210" s="76"/>
      <c r="M210" s="75"/>
      <c r="N210" s="75"/>
      <c r="O210" s="75"/>
      <c r="P210" s="75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spans="1:26">
      <c r="A211" s="1" t="s">
        <v>745</v>
      </c>
      <c r="E211" s="58"/>
      <c r="F211" s="58"/>
      <c r="G211" s="58"/>
      <c r="H211" s="4"/>
      <c r="I211" s="4"/>
      <c r="J211" s="4"/>
      <c r="K211" s="4"/>
      <c r="L211" s="4"/>
      <c r="M211" s="58"/>
      <c r="N211" s="58"/>
      <c r="O211" s="58"/>
      <c r="P211" s="58"/>
    </row>
    <row r="212" spans="1:26" ht="4.5" customHeight="1"/>
  </sheetData>
  <sheetProtection formatRows="0" insertRows="0"/>
  <autoFilter ref="A10:AC198"/>
  <mergeCells count="39">
    <mergeCell ref="E209:G209"/>
    <mergeCell ref="H209:L209"/>
    <mergeCell ref="M209:P209"/>
    <mergeCell ref="A205:G206"/>
    <mergeCell ref="E208:G208"/>
    <mergeCell ref="H208:L208"/>
    <mergeCell ref="M208:P208"/>
    <mergeCell ref="AA8:AA9"/>
    <mergeCell ref="AB8:AB9"/>
    <mergeCell ref="L7:L9"/>
    <mergeCell ref="M7:M9"/>
    <mergeCell ref="N7:N9"/>
    <mergeCell ref="O7:W7"/>
    <mergeCell ref="X7:X9"/>
    <mergeCell ref="O8:O9"/>
    <mergeCell ref="P8:R8"/>
    <mergeCell ref="S8:V8"/>
    <mergeCell ref="W8:W9"/>
    <mergeCell ref="F7:F9"/>
    <mergeCell ref="G7:G9"/>
    <mergeCell ref="H7:H9"/>
    <mergeCell ref="I7:I9"/>
    <mergeCell ref="Z8:Z9"/>
    <mergeCell ref="A3:Y3"/>
    <mergeCell ref="A4:Y4"/>
    <mergeCell ref="A1:Q1"/>
    <mergeCell ref="Z1:AC1"/>
    <mergeCell ref="A6:I6"/>
    <mergeCell ref="J6:J9"/>
    <mergeCell ref="K6:K9"/>
    <mergeCell ref="L6:X6"/>
    <mergeCell ref="Y6:Y9"/>
    <mergeCell ref="Z6:AB7"/>
    <mergeCell ref="AC6:AC9"/>
    <mergeCell ref="A7:A9"/>
    <mergeCell ref="B7:B9"/>
    <mergeCell ref="C7:C9"/>
    <mergeCell ref="D7:D9"/>
    <mergeCell ref="E7:E9"/>
  </mergeCells>
  <dataValidations count="1">
    <dataValidation type="list" allowBlank="1" showInputMessage="1" showErrorMessage="1" sqref="A3">
      <formula1>M</formula1>
    </dataValidation>
  </dataValidations>
  <pageMargins left="0.70866141732283472" right="0.59055118110236227" top="0.74803149606299213" bottom="0.74803149606299213" header="0.31496062992125984" footer="0.31496062992125984"/>
  <pageSetup paperSize="9" scale="53" fitToHeight="9" orientation="landscape" r:id="rId1"/>
  <colBreaks count="1" manualBreakCount="1">
    <brk id="2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CX13"/>
  <sheetViews>
    <sheetView view="pageBreakPreview" workbookViewId="0">
      <selection activeCell="BK9" sqref="BK9:CJ9"/>
    </sheetView>
  </sheetViews>
  <sheetFormatPr defaultColWidth="0.85546875" defaultRowHeight="15"/>
  <cols>
    <col min="1" max="101" width="0.85546875" style="46"/>
    <col min="102" max="102" width="0.140625" style="46" customWidth="1"/>
    <col min="103" max="16384" width="0.85546875" style="46"/>
  </cols>
  <sheetData>
    <row r="1" spans="1:102" s="44" customFormat="1" ht="15.75">
      <c r="CX1" s="45" t="s">
        <v>701</v>
      </c>
    </row>
    <row r="2" spans="1:102" s="44" customFormat="1" ht="15" customHeight="1"/>
    <row r="3" spans="1:102" s="44" customFormat="1" ht="62.25" customHeight="1">
      <c r="A3" s="153" t="s">
        <v>702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</row>
    <row r="4" spans="1:102" s="44" customFormat="1" ht="15.75">
      <c r="A4" s="154" t="s">
        <v>4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</row>
    <row r="5" spans="1:102" s="44" customFormat="1" ht="13.5" customHeight="1">
      <c r="A5" s="135" t="s">
        <v>703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</row>
    <row r="6" spans="1:102" ht="15.75" customHeight="1"/>
    <row r="7" spans="1:102" s="47" customFormat="1" ht="30" customHeight="1">
      <c r="A7" s="155" t="s">
        <v>704</v>
      </c>
      <c r="B7" s="156"/>
      <c r="C7" s="156"/>
      <c r="D7" s="156"/>
      <c r="E7" s="156"/>
      <c r="F7" s="156"/>
      <c r="G7" s="157"/>
      <c r="H7" s="155" t="s">
        <v>705</v>
      </c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7"/>
      <c r="BK7" s="155" t="s">
        <v>706</v>
      </c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7"/>
    </row>
    <row r="8" spans="1:102" s="49" customFormat="1" ht="45.75" customHeight="1">
      <c r="A8" s="136">
        <v>1</v>
      </c>
      <c r="B8" s="137"/>
      <c r="C8" s="137"/>
      <c r="D8" s="137"/>
      <c r="E8" s="137"/>
      <c r="F8" s="137"/>
      <c r="G8" s="138"/>
      <c r="H8" s="48"/>
      <c r="I8" s="142" t="s">
        <v>707</v>
      </c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3"/>
      <c r="BK8" s="146" t="s">
        <v>708</v>
      </c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8"/>
    </row>
    <row r="9" spans="1:102" s="49" customFormat="1" ht="16.5" customHeight="1">
      <c r="A9" s="139"/>
      <c r="B9" s="140"/>
      <c r="C9" s="140"/>
      <c r="D9" s="140"/>
      <c r="E9" s="140"/>
      <c r="F9" s="140"/>
      <c r="G9" s="141"/>
      <c r="H9" s="50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5"/>
      <c r="BK9" s="149">
        <f>SUMPRODUCT('Форма 8.1'!I11:I198,'Форма 8.1'!X11:X198)/1000</f>
        <v>75.588228000000001</v>
      </c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1" t="s">
        <v>709</v>
      </c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51"/>
    </row>
    <row r="11" spans="1:102" s="44" customFormat="1" ht="15.75">
      <c r="A11" s="152" t="s">
        <v>710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 t="s">
        <v>711</v>
      </c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</row>
    <row r="12" spans="1:102" s="52" customFormat="1" ht="13.5" customHeight="1">
      <c r="A12" s="135" t="s">
        <v>712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 t="s">
        <v>713</v>
      </c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 t="s">
        <v>714</v>
      </c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</row>
    <row r="13" spans="1:102" ht="3" customHeight="1"/>
  </sheetData>
  <mergeCells count="17">
    <mergeCell ref="A3:CX3"/>
    <mergeCell ref="A4:CX4"/>
    <mergeCell ref="A5:CX5"/>
    <mergeCell ref="A7:G7"/>
    <mergeCell ref="H7:BJ7"/>
    <mergeCell ref="BK7:CX7"/>
    <mergeCell ref="A12:AK12"/>
    <mergeCell ref="AL12:BV12"/>
    <mergeCell ref="BW12:CX12"/>
    <mergeCell ref="A8:G9"/>
    <mergeCell ref="I8:BJ9"/>
    <mergeCell ref="BK8:CX8"/>
    <mergeCell ref="BK9:CJ9"/>
    <mergeCell ref="CK9:CW9"/>
    <mergeCell ref="A11:AK11"/>
    <mergeCell ref="AL11:BV11"/>
    <mergeCell ref="BW11:CX11"/>
  </mergeCells>
  <pageMargins left="0.98425196850393704" right="0.5118110236220472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EE30"/>
  <sheetViews>
    <sheetView tabSelected="1" view="pageBreakPreview" zoomScaleSheetLayoutView="100" workbookViewId="0">
      <selection activeCell="AW10" sqref="AW10:CX10"/>
    </sheetView>
  </sheetViews>
  <sheetFormatPr defaultColWidth="0.85546875" defaultRowHeight="15"/>
  <cols>
    <col min="1" max="101" width="0.85546875" style="46"/>
    <col min="102" max="102" width="0.85546875" style="46" customWidth="1"/>
    <col min="103" max="16384" width="0.85546875" style="46"/>
  </cols>
  <sheetData>
    <row r="1" spans="1:123" s="44" customFormat="1" ht="15.75">
      <c r="CX1" s="45" t="s">
        <v>701</v>
      </c>
    </row>
    <row r="2" spans="1:123" s="44" customFormat="1" ht="15.75"/>
    <row r="3" spans="1:123" s="44" customFormat="1" ht="63" customHeight="1">
      <c r="A3" s="153" t="s">
        <v>715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</row>
    <row r="4" spans="1:123" s="44" customFormat="1" ht="15.75" customHeight="1"/>
    <row r="5" spans="1:123" s="44" customFormat="1" ht="15.75">
      <c r="A5" s="191" t="s">
        <v>4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</row>
    <row r="6" spans="1:123" s="44" customFormat="1" ht="13.5" customHeight="1">
      <c r="A6" s="135" t="s">
        <v>703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</row>
    <row r="7" spans="1:123" ht="13.5" customHeight="1"/>
    <row r="8" spans="1:123" s="47" customFormat="1" ht="30.75" customHeight="1">
      <c r="A8" s="155" t="s">
        <v>704</v>
      </c>
      <c r="B8" s="156"/>
      <c r="C8" s="156"/>
      <c r="D8" s="156"/>
      <c r="E8" s="156"/>
      <c r="F8" s="156"/>
      <c r="G8" s="157"/>
      <c r="H8" s="155" t="s">
        <v>705</v>
      </c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7"/>
      <c r="AW8" s="155" t="s">
        <v>706</v>
      </c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7"/>
    </row>
    <row r="9" spans="1:123" s="49" customFormat="1" ht="44.25" customHeight="1">
      <c r="A9" s="167">
        <v>1</v>
      </c>
      <c r="B9" s="168"/>
      <c r="C9" s="168"/>
      <c r="D9" s="168"/>
      <c r="E9" s="168"/>
      <c r="F9" s="168"/>
      <c r="G9" s="169"/>
      <c r="H9" s="182" t="s">
        <v>716</v>
      </c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4"/>
      <c r="AW9" s="188" t="s">
        <v>717</v>
      </c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90"/>
    </row>
    <row r="10" spans="1:123" s="49" customFormat="1" ht="15.75" customHeight="1">
      <c r="A10" s="170"/>
      <c r="B10" s="171"/>
      <c r="C10" s="171"/>
      <c r="D10" s="171"/>
      <c r="E10" s="171"/>
      <c r="F10" s="171"/>
      <c r="G10" s="172"/>
      <c r="H10" s="185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7"/>
      <c r="AW10" s="158">
        <f>AW12+AW14+AW16+AW18+CZ18</f>
        <v>15915</v>
      </c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60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</row>
    <row r="11" spans="1:123" s="49" customFormat="1" ht="30" customHeight="1">
      <c r="A11" s="167" t="s">
        <v>718</v>
      </c>
      <c r="B11" s="168"/>
      <c r="C11" s="168"/>
      <c r="D11" s="168"/>
      <c r="E11" s="168"/>
      <c r="F11" s="168"/>
      <c r="G11" s="169"/>
      <c r="H11" s="161" t="s">
        <v>719</v>
      </c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3"/>
      <c r="AW11" s="188" t="s">
        <v>717</v>
      </c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90"/>
    </row>
    <row r="12" spans="1:123" s="49" customFormat="1" ht="15.75" customHeight="1">
      <c r="A12" s="170"/>
      <c r="B12" s="171"/>
      <c r="C12" s="171"/>
      <c r="D12" s="171"/>
      <c r="E12" s="171"/>
      <c r="F12" s="171"/>
      <c r="G12" s="172"/>
      <c r="H12" s="164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6"/>
      <c r="AW12" s="176">
        <v>9</v>
      </c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177"/>
      <c r="CA12" s="177"/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7"/>
      <c r="CP12" s="177"/>
      <c r="CQ12" s="177"/>
      <c r="CR12" s="177"/>
      <c r="CS12" s="177"/>
      <c r="CT12" s="177"/>
      <c r="CU12" s="177"/>
      <c r="CV12" s="177"/>
      <c r="CW12" s="177"/>
      <c r="CX12" s="178"/>
    </row>
    <row r="13" spans="1:123" s="49" customFormat="1" ht="30.75" customHeight="1">
      <c r="A13" s="167" t="s">
        <v>720</v>
      </c>
      <c r="B13" s="168"/>
      <c r="C13" s="168"/>
      <c r="D13" s="168"/>
      <c r="E13" s="168"/>
      <c r="F13" s="168"/>
      <c r="G13" s="169"/>
      <c r="H13" s="161" t="s">
        <v>721</v>
      </c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3"/>
      <c r="AW13" s="146" t="s">
        <v>717</v>
      </c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8"/>
    </row>
    <row r="14" spans="1:123" s="49" customFormat="1" ht="16.5" customHeight="1">
      <c r="A14" s="170"/>
      <c r="B14" s="171"/>
      <c r="C14" s="171"/>
      <c r="D14" s="171"/>
      <c r="E14" s="171"/>
      <c r="F14" s="171"/>
      <c r="G14" s="172"/>
      <c r="H14" s="164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6"/>
      <c r="AW14" s="176">
        <v>15</v>
      </c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  <c r="CO14" s="177"/>
      <c r="CP14" s="177"/>
      <c r="CQ14" s="177"/>
      <c r="CR14" s="177"/>
      <c r="CS14" s="177"/>
      <c r="CT14" s="177"/>
      <c r="CU14" s="177"/>
      <c r="CV14" s="177"/>
      <c r="CW14" s="177"/>
      <c r="CX14" s="178"/>
    </row>
    <row r="15" spans="1:123" s="49" customFormat="1" ht="30.75" customHeight="1">
      <c r="A15" s="167" t="s">
        <v>722</v>
      </c>
      <c r="B15" s="168"/>
      <c r="C15" s="168"/>
      <c r="D15" s="168"/>
      <c r="E15" s="168"/>
      <c r="F15" s="168"/>
      <c r="G15" s="169"/>
      <c r="H15" s="161" t="s">
        <v>723</v>
      </c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3"/>
      <c r="AW15" s="146" t="s">
        <v>717</v>
      </c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8"/>
    </row>
    <row r="16" spans="1:123" s="49" customFormat="1" ht="16.5" customHeight="1">
      <c r="A16" s="170"/>
      <c r="B16" s="171"/>
      <c r="C16" s="171"/>
      <c r="D16" s="171"/>
      <c r="E16" s="171"/>
      <c r="F16" s="171"/>
      <c r="G16" s="172"/>
      <c r="H16" s="164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6"/>
      <c r="AW16" s="176">
        <v>1182</v>
      </c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77"/>
      <c r="BV16" s="177"/>
      <c r="BW16" s="177"/>
      <c r="BX16" s="177"/>
      <c r="BY16" s="177"/>
      <c r="BZ16" s="177"/>
      <c r="CA16" s="177"/>
      <c r="CB16" s="177"/>
      <c r="CC16" s="177"/>
      <c r="CD16" s="177"/>
      <c r="CE16" s="177"/>
      <c r="CF16" s="177"/>
      <c r="CG16" s="177"/>
      <c r="CH16" s="177"/>
      <c r="CI16" s="177"/>
      <c r="CJ16" s="177"/>
      <c r="CK16" s="177"/>
      <c r="CL16" s="177"/>
      <c r="CM16" s="177"/>
      <c r="CN16" s="177"/>
      <c r="CO16" s="177"/>
      <c r="CP16" s="177"/>
      <c r="CQ16" s="177"/>
      <c r="CR16" s="177"/>
      <c r="CS16" s="177"/>
      <c r="CT16" s="177"/>
      <c r="CU16" s="177"/>
      <c r="CV16" s="177"/>
      <c r="CW16" s="177"/>
      <c r="CX16" s="178"/>
    </row>
    <row r="17" spans="1:135" s="49" customFormat="1" ht="30.75" customHeight="1">
      <c r="A17" s="167" t="s">
        <v>724</v>
      </c>
      <c r="B17" s="168"/>
      <c r="C17" s="168"/>
      <c r="D17" s="168"/>
      <c r="E17" s="168"/>
      <c r="F17" s="168"/>
      <c r="G17" s="169"/>
      <c r="H17" s="161" t="s">
        <v>725</v>
      </c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3"/>
      <c r="AW17" s="146" t="s">
        <v>717</v>
      </c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8"/>
    </row>
    <row r="18" spans="1:135" s="49" customFormat="1" ht="16.5" customHeight="1">
      <c r="A18" s="170"/>
      <c r="B18" s="171"/>
      <c r="C18" s="171"/>
      <c r="D18" s="171"/>
      <c r="E18" s="171"/>
      <c r="F18" s="171"/>
      <c r="G18" s="172"/>
      <c r="H18" s="164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6"/>
      <c r="AW18" s="176">
        <v>14709</v>
      </c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177"/>
      <c r="CB18" s="177"/>
      <c r="CC18" s="177"/>
      <c r="CD18" s="177"/>
      <c r="CE18" s="177"/>
      <c r="CF18" s="177"/>
      <c r="CG18" s="177"/>
      <c r="CH18" s="177"/>
      <c r="CI18" s="177"/>
      <c r="CJ18" s="177"/>
      <c r="CK18" s="177"/>
      <c r="CL18" s="177"/>
      <c r="CM18" s="177"/>
      <c r="CN18" s="177"/>
      <c r="CO18" s="177"/>
      <c r="CP18" s="177"/>
      <c r="CQ18" s="177"/>
      <c r="CR18" s="177"/>
      <c r="CS18" s="177"/>
      <c r="CT18" s="177"/>
      <c r="CU18" s="177"/>
      <c r="CV18" s="177"/>
      <c r="CW18" s="177"/>
      <c r="CX18" s="178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</row>
    <row r="19" spans="1:135" s="49" customFormat="1" ht="105.75" customHeight="1">
      <c r="A19" s="167" t="s">
        <v>726</v>
      </c>
      <c r="B19" s="168"/>
      <c r="C19" s="168"/>
      <c r="D19" s="168"/>
      <c r="E19" s="168"/>
      <c r="F19" s="168"/>
      <c r="G19" s="169"/>
      <c r="H19" s="161" t="s">
        <v>727</v>
      </c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3"/>
      <c r="AW19" s="146" t="s">
        <v>728</v>
      </c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8"/>
    </row>
    <row r="20" spans="1:135" s="49" customFormat="1" ht="15.75" customHeight="1">
      <c r="A20" s="170"/>
      <c r="B20" s="171"/>
      <c r="C20" s="171"/>
      <c r="D20" s="171"/>
      <c r="E20" s="171"/>
      <c r="F20" s="171"/>
      <c r="G20" s="172"/>
      <c r="H20" s="164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6"/>
      <c r="AW20" s="179">
        <f>50356.156/AW10</f>
        <v>3.1640688658498273</v>
      </c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80"/>
      <c r="CF20" s="180"/>
      <c r="CG20" s="180"/>
      <c r="CH20" s="180"/>
      <c r="CI20" s="180"/>
      <c r="CJ20" s="180"/>
      <c r="CK20" s="180"/>
      <c r="CL20" s="180"/>
      <c r="CM20" s="180"/>
      <c r="CN20" s="180"/>
      <c r="CO20" s="180"/>
      <c r="CP20" s="180"/>
      <c r="CQ20" s="180"/>
      <c r="CR20" s="180"/>
      <c r="CS20" s="180"/>
      <c r="CT20" s="180"/>
      <c r="CU20" s="180"/>
      <c r="CV20" s="180"/>
      <c r="CW20" s="180"/>
      <c r="CX20" s="181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</row>
    <row r="21" spans="1:135" s="49" customFormat="1" ht="91.5" customHeight="1">
      <c r="A21" s="167" t="s">
        <v>729</v>
      </c>
      <c r="B21" s="168"/>
      <c r="C21" s="168"/>
      <c r="D21" s="168"/>
      <c r="E21" s="168"/>
      <c r="F21" s="168"/>
      <c r="G21" s="169"/>
      <c r="H21" s="161" t="s">
        <v>730</v>
      </c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3"/>
      <c r="AW21" s="146" t="s">
        <v>731</v>
      </c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8"/>
    </row>
    <row r="22" spans="1:135" s="49" customFormat="1" ht="15.75" customHeight="1">
      <c r="A22" s="170"/>
      <c r="B22" s="171"/>
      <c r="C22" s="171"/>
      <c r="D22" s="171"/>
      <c r="E22" s="171"/>
      <c r="F22" s="171"/>
      <c r="G22" s="172"/>
      <c r="H22" s="164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6"/>
      <c r="AW22" s="158">
        <f>'Форма 8.1'!O204/'Форма 8.3'!AW10:CX10</f>
        <v>0.89519321394910467</v>
      </c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60"/>
      <c r="DD22" s="53"/>
      <c r="DE22" s="175"/>
      <c r="DF22" s="175"/>
      <c r="DG22" s="175"/>
      <c r="DH22" s="175"/>
      <c r="DI22" s="175"/>
      <c r="DJ22" s="175"/>
      <c r="DK22" s="175"/>
      <c r="DL22" s="175"/>
      <c r="DM22" s="175"/>
      <c r="DN22" s="175"/>
      <c r="DO22" s="175"/>
      <c r="DP22" s="175"/>
      <c r="DQ22" s="175"/>
      <c r="DR22" s="175"/>
      <c r="DS22" s="175"/>
      <c r="DT22" s="175"/>
      <c r="DU22" s="175"/>
      <c r="DV22" s="175"/>
      <c r="DW22" s="175"/>
      <c r="DX22" s="53"/>
      <c r="DY22" s="53"/>
    </row>
    <row r="23" spans="1:135" s="49" customFormat="1" ht="91.5" customHeight="1">
      <c r="A23" s="167" t="s">
        <v>732</v>
      </c>
      <c r="B23" s="168"/>
      <c r="C23" s="168"/>
      <c r="D23" s="168"/>
      <c r="E23" s="168"/>
      <c r="F23" s="168"/>
      <c r="G23" s="169"/>
      <c r="H23" s="161" t="s">
        <v>733</v>
      </c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3"/>
      <c r="AW23" s="146" t="s">
        <v>734</v>
      </c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8"/>
    </row>
    <row r="24" spans="1:135" s="49" customFormat="1" ht="15.75" customHeight="1">
      <c r="A24" s="170"/>
      <c r="B24" s="171"/>
      <c r="C24" s="171"/>
      <c r="D24" s="171"/>
      <c r="E24" s="171"/>
      <c r="F24" s="171"/>
      <c r="G24" s="172"/>
      <c r="H24" s="164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6"/>
      <c r="AW24" s="158">
        <f>11167/AW10</f>
        <v>0.70166509582155201</v>
      </c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60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</row>
    <row r="25" spans="1:135" s="49" customFormat="1" ht="79.5" customHeight="1">
      <c r="A25" s="167" t="s">
        <v>735</v>
      </c>
      <c r="B25" s="168"/>
      <c r="C25" s="168"/>
      <c r="D25" s="168"/>
      <c r="E25" s="168"/>
      <c r="F25" s="168"/>
      <c r="G25" s="169"/>
      <c r="H25" s="161" t="s">
        <v>736</v>
      </c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3"/>
      <c r="AW25" s="146" t="s">
        <v>737</v>
      </c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8"/>
    </row>
    <row r="26" spans="1:135" s="49" customFormat="1" ht="15.75" customHeight="1">
      <c r="A26" s="170"/>
      <c r="B26" s="171"/>
      <c r="C26" s="171"/>
      <c r="D26" s="171"/>
      <c r="E26" s="171"/>
      <c r="F26" s="171"/>
      <c r="G26" s="172"/>
      <c r="H26" s="164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6"/>
      <c r="AW26" s="158">
        <f>'Форма 8.1'!O202/'Форма 8.3'!AW10:CX10</f>
        <v>0.22683003455859252</v>
      </c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60"/>
    </row>
    <row r="27" spans="1:135" s="49" customFormat="1" ht="16.5" customHeight="1">
      <c r="A27" s="54"/>
      <c r="B27" s="54"/>
      <c r="C27" s="54"/>
      <c r="D27" s="54"/>
      <c r="E27" s="54"/>
      <c r="F27" s="54"/>
      <c r="G27" s="54"/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</row>
    <row r="28" spans="1:135" s="44" customFormat="1" ht="15.75">
      <c r="A28" s="174" t="s">
        <v>710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 t="s">
        <v>711</v>
      </c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  <c r="BX28" s="174"/>
      <c r="BY28" s="174"/>
      <c r="BZ28" s="174"/>
      <c r="CA28" s="174"/>
      <c r="CB28" s="174"/>
      <c r="CC28" s="174"/>
      <c r="CD28" s="174"/>
      <c r="CE28" s="174"/>
      <c r="CF28" s="174"/>
      <c r="CG28" s="174"/>
      <c r="CH28" s="174"/>
      <c r="CI28" s="174"/>
      <c r="CJ28" s="174"/>
      <c r="CK28" s="174"/>
      <c r="CL28" s="174"/>
      <c r="CM28" s="174"/>
      <c r="CN28" s="174"/>
      <c r="CO28" s="174"/>
      <c r="CP28" s="174"/>
      <c r="CQ28" s="174"/>
      <c r="CR28" s="174"/>
      <c r="CS28" s="174"/>
      <c r="CT28" s="174"/>
      <c r="CU28" s="174"/>
      <c r="CV28" s="174"/>
      <c r="CW28" s="174"/>
      <c r="CX28" s="174"/>
    </row>
    <row r="29" spans="1:135" s="52" customFormat="1" ht="13.5" customHeight="1">
      <c r="A29" s="173" t="s">
        <v>712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 t="s">
        <v>713</v>
      </c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 t="s">
        <v>714</v>
      </c>
      <c r="BX29" s="173"/>
      <c r="BY29" s="173"/>
      <c r="BZ29" s="173"/>
      <c r="CA29" s="173"/>
      <c r="CB29" s="173"/>
      <c r="CC29" s="173"/>
      <c r="CD29" s="173"/>
      <c r="CE29" s="173"/>
      <c r="CF29" s="173"/>
      <c r="CG29" s="173"/>
      <c r="CH29" s="173"/>
      <c r="CI29" s="173"/>
      <c r="CJ29" s="173"/>
      <c r="CK29" s="173"/>
      <c r="CL29" s="173"/>
      <c r="CM29" s="173"/>
      <c r="CN29" s="173"/>
      <c r="CO29" s="173"/>
      <c r="CP29" s="173"/>
      <c r="CQ29" s="173"/>
      <c r="CR29" s="173"/>
      <c r="CS29" s="173"/>
      <c r="CT29" s="173"/>
      <c r="CU29" s="173"/>
      <c r="CV29" s="173"/>
      <c r="CW29" s="173"/>
      <c r="CX29" s="173"/>
    </row>
    <row r="30" spans="1:135" ht="3" customHeight="1"/>
  </sheetData>
  <mergeCells count="49">
    <mergeCell ref="A3:CX3"/>
    <mergeCell ref="A5:CX5"/>
    <mergeCell ref="A6:CX6"/>
    <mergeCell ref="A8:G8"/>
    <mergeCell ref="H8:AV8"/>
    <mergeCell ref="AW8:CX8"/>
    <mergeCell ref="A9:G10"/>
    <mergeCell ref="H9:AV10"/>
    <mergeCell ref="AW9:CX9"/>
    <mergeCell ref="AW10:CX10"/>
    <mergeCell ref="A11:G12"/>
    <mergeCell ref="H11:AV12"/>
    <mergeCell ref="AW11:CX11"/>
    <mergeCell ref="AW12:CX12"/>
    <mergeCell ref="A17:G18"/>
    <mergeCell ref="H17:AV18"/>
    <mergeCell ref="AW17:CX17"/>
    <mergeCell ref="AW18:CX18"/>
    <mergeCell ref="A19:G20"/>
    <mergeCell ref="H19:AV20"/>
    <mergeCell ref="AW19:CX19"/>
    <mergeCell ref="AW20:CX20"/>
    <mergeCell ref="A13:G14"/>
    <mergeCell ref="H13:AV14"/>
    <mergeCell ref="AW13:CX13"/>
    <mergeCell ref="AW14:CX14"/>
    <mergeCell ref="A15:G16"/>
    <mergeCell ref="H15:AV16"/>
    <mergeCell ref="AW15:CX15"/>
    <mergeCell ref="AW16:CX16"/>
    <mergeCell ref="DE22:DW22"/>
    <mergeCell ref="A23:G24"/>
    <mergeCell ref="H23:AV24"/>
    <mergeCell ref="H21:AV22"/>
    <mergeCell ref="AW21:CX21"/>
    <mergeCell ref="AW22:CX22"/>
    <mergeCell ref="AW23:CX23"/>
    <mergeCell ref="AW24:CX24"/>
    <mergeCell ref="A21:G22"/>
    <mergeCell ref="AW26:CX26"/>
    <mergeCell ref="AW25:CX25"/>
    <mergeCell ref="H25:AV26"/>
    <mergeCell ref="A25:G26"/>
    <mergeCell ref="BW29:CX29"/>
    <mergeCell ref="AL29:BV29"/>
    <mergeCell ref="A29:AK29"/>
    <mergeCell ref="BW28:CX28"/>
    <mergeCell ref="AL28:BV28"/>
    <mergeCell ref="A28:AK28"/>
  </mergeCells>
  <pageMargins left="0.98425196850393704" right="0.51181102362204722" top="0.59055118110236227" bottom="0.39370078740157483" header="0.19685039370078741" footer="0.19685039370078741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Форма 8.1</vt:lpstr>
      <vt:lpstr>форма 8.2</vt:lpstr>
      <vt:lpstr>Форма 8.3</vt:lpstr>
      <vt:lpstr>'Форма 8.1'!_ftn1</vt:lpstr>
      <vt:lpstr>'Форма 8.1'!_ftnref1</vt:lpstr>
      <vt:lpstr>'Форма 8.1'!_Toc472327096</vt:lpstr>
      <vt:lpstr>'Форма 8.3'!Заголовки_для_печати</vt:lpstr>
      <vt:lpstr>'Форма 8.1'!Область_печати</vt:lpstr>
      <vt:lpstr>'форма 8.2'!Область_печати</vt:lpstr>
      <vt:lpstr>'Форма 8.3'!Область_печати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baranovsv</dc:creator>
  <cp:lastModifiedBy>Ревякин Евгений Викторович</cp:lastModifiedBy>
  <cp:lastPrinted>2019-03-27T13:59:50Z</cp:lastPrinted>
  <dcterms:created xsi:type="dcterms:W3CDTF">2019-03-05T13:13:43Z</dcterms:created>
  <dcterms:modified xsi:type="dcterms:W3CDTF">2019-04-04T08:33:07Z</dcterms:modified>
</cp:coreProperties>
</file>