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9440" windowHeight="12525"/>
  </bookViews>
  <sheets>
    <sheet name="1" sheetId="1" r:id="rId1"/>
  </sheets>
  <definedNames>
    <definedName name="_xlnm.Print_Area" localSheetId="0">'1'!$A$1:$H$51</definedName>
  </definedNames>
  <calcPr calcId="145621" refMode="R1C1"/>
</workbook>
</file>

<file path=xl/calcChain.xml><?xml version="1.0" encoding="utf-8"?>
<calcChain xmlns="http://schemas.openxmlformats.org/spreadsheetml/2006/main">
  <c r="G22" i="1" l="1"/>
  <c r="G37" i="1" l="1"/>
  <c r="G32" i="1"/>
  <c r="G27" i="1"/>
  <c r="G19" i="1"/>
  <c r="G21" i="1" l="1"/>
  <c r="G23" i="1" s="1"/>
  <c r="G38" i="1"/>
  <c r="G33" i="1" l="1"/>
  <c r="G28" i="1"/>
  <c r="G29" i="1" s="1"/>
  <c r="G30" i="1" s="1"/>
  <c r="G34" i="1"/>
  <c r="G35" i="1" s="1"/>
  <c r="G39" i="1"/>
  <c r="G40" i="1" s="1"/>
  <c r="G24" i="1" l="1"/>
  <c r="G25" i="1" s="1"/>
</calcChain>
</file>

<file path=xl/sharedStrings.xml><?xml version="1.0" encoding="utf-8"?>
<sst xmlns="http://schemas.openxmlformats.org/spreadsheetml/2006/main" count="46" uniqueCount="37">
  <si>
    <t xml:space="preserve">УТВЕРЖДАЮ </t>
  </si>
  <si>
    <t>СОГЛАСОВАНО</t>
  </si>
  <si>
    <t>___________________//</t>
  </si>
  <si>
    <t>Укрупненный сметный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</si>
  <si>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</si>
  <si>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</si>
  <si>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</si>
  <si>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</si>
  <si>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Обоснование цены</t>
  </si>
  <si>
    <t>Ед. изм.</t>
  </si>
  <si>
    <t>Кол-во, км</t>
  </si>
  <si>
    <t>Итого прямые затраты по смете в ценах 01.01.2018г.</t>
  </si>
  <si>
    <t xml:space="preserve">  Итого с дефлятором на 2021 год</t>
  </si>
  <si>
    <t xml:space="preserve">  НДС 20%</t>
  </si>
  <si>
    <t xml:space="preserve">  Итого с НДС</t>
  </si>
  <si>
    <t>Индекс-дефлятор на 2020 год</t>
  </si>
  <si>
    <t xml:space="preserve">  Итого с дефлятором на 2020 год</t>
  </si>
  <si>
    <t>Индекс-дефлятор на 2021 год</t>
  </si>
  <si>
    <t>Индекс-дефлятор на 2022 год</t>
  </si>
  <si>
    <t xml:space="preserve">  Итого с дефлятором на 2022 год</t>
  </si>
  <si>
    <t xml:space="preserve">Составил: </t>
  </si>
  <si>
    <t>Проверил:</t>
  </si>
  <si>
    <t>Генеральный директор</t>
  </si>
  <si>
    <t>ОАО "Рыбинская городская электросеть"</t>
  </si>
  <si>
    <t>___________________// Р.Р.Асадов</t>
  </si>
  <si>
    <t xml:space="preserve"> ___________________ </t>
  </si>
  <si>
    <t xml:space="preserve"> ___________________</t>
  </si>
  <si>
    <t>УНЦ П6-06</t>
  </si>
  <si>
    <t>Затраты на ПИР для отдельных элементов электрических сетей</t>
  </si>
  <si>
    <t>1 объект</t>
  </si>
  <si>
    <t>Индекс-дефлятор на 2023 год (1,068*1,062*1,051*1,048*1,047)</t>
  </si>
  <si>
    <t xml:space="preserve">  Итого с дефлятором на 2023 год</t>
  </si>
  <si>
    <t>Строительство КТП в районе «Прибрежный» для перевода нагрузок с ТП-«Свобода»</t>
  </si>
  <si>
    <t>ПИР</t>
  </si>
  <si>
    <t>"____" _____________ 2022 г.</t>
  </si>
  <si>
    <t>Цена за единицу, тыс. руб.</t>
  </si>
  <si>
    <t>Стоимость работ,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</si>
</sst>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"/>
      <family val="1"/>
    </font>
    <font>
      <sz val="14"/>
      <name val="Times"/>
      <family val="1"/>
    </font>
    <font>
      <sz val="10"/>
      <name val="Times"/>
      <family val="1"/>
    </font>
    <font>
      <sz val="10"/>
      <name val="Arial"/>
      <family val="2"/>
      <charset val="204"/>
    </font>
    <font>
      <sz val="12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sz val="9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0" fontId="8" fillId="0" borderId="0">
      <alignment horizontal="center"/>
    </xf>
    <xf numFmtId="0" fontId="2" fillId="0" borderId="0" applyFill="0" applyProtection="0"/>
    <xf numFmtId="0" fontId="8" fillId="0" borderId="4">
      <alignment horizontal="center" wrapText="1"/>
    </xf>
    <xf numFmtId="0" fontId="8" fillId="0" borderId="0">
      <alignment horizontal="right" vertical="top" wrapText="1"/>
    </xf>
    <xf numFmtId="0" fontId="1" fillId="0" borderId="0"/>
    <xf numFmtId="0" fontId="8" fillId="0" borderId="4">
      <alignment horizontal="center"/>
    </xf>
    <xf numFmtId="0" fontId="2" fillId="0" borderId="0">
      <alignment vertical="top"/>
    </xf>
    <xf numFmtId="0" fontId="8" fillId="0" borderId="4">
      <alignment horizontal="center"/>
    </xf>
    <xf numFmtId="0" fontId="8" fillId="0" borderId="0">
      <alignment vertical="top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 applyFill="0" applyProtection="0"/>
    <xf numFmtId="0" fontId="6" fillId="0" borderId="0"/>
    <xf numFmtId="0" fontId="8" fillId="0" borderId="0"/>
    <xf numFmtId="0" fontId="8" fillId="0" borderId="4">
      <alignment horizontal="center" wrapText="1"/>
    </xf>
    <xf numFmtId="0" fontId="8" fillId="0" borderId="4">
      <alignment horizontal="center"/>
    </xf>
    <xf numFmtId="0" fontId="8" fillId="0" borderId="4">
      <alignment horizontal="center" wrapText="1"/>
    </xf>
    <xf numFmtId="0" fontId="2" fillId="0" borderId="0"/>
    <xf numFmtId="0" fontId="8" fillId="0" borderId="0">
      <alignment horizontal="left" vertical="top"/>
    </xf>
    <xf numFmtId="0" fontId="8" fillId="0" borderId="0"/>
  </cellStyleXfs>
  <cellXfs count="81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right" vertical="center"/>
    </xf>
    <xf numFmtId="0" fontId="6" fillId="0" borderId="0" xfId="1" applyFont="1"/>
    <xf numFmtId="0" fontId="7" fillId="0" borderId="0" xfId="1" applyFont="1" applyAlignment="1">
      <alignment horizontal="left" vertical="center"/>
    </xf>
    <xf numFmtId="0" fontId="7" fillId="0" borderId="0" xfId="2" applyFont="1" applyBorder="1" applyAlignment="1">
      <alignment horizontal="right"/>
    </xf>
    <xf numFmtId="0" fontId="7" fillId="0" borderId="0" xfId="1" applyFont="1"/>
    <xf numFmtId="0" fontId="7" fillId="0" borderId="0" xfId="1" applyFont="1" applyBorder="1"/>
    <xf numFmtId="0" fontId="4" fillId="0" borderId="0" xfId="1" applyFont="1" applyBorder="1"/>
    <xf numFmtId="0" fontId="7" fillId="0" borderId="0" xfId="2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/>
    </xf>
    <xf numFmtId="49" fontId="8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center" vertical="top" wrapText="1"/>
    </xf>
    <xf numFmtId="0" fontId="8" fillId="0" borderId="0" xfId="3" applyFont="1"/>
    <xf numFmtId="0" fontId="8" fillId="0" borderId="0" xfId="3" applyFont="1" applyAlignment="1">
      <alignment horizontal="right" vertical="top"/>
    </xf>
    <xf numFmtId="0" fontId="8" fillId="0" borderId="0" xfId="3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/>
    </xf>
    <xf numFmtId="164" fontId="10" fillId="0" borderId="0" xfId="1" applyNumberFormat="1" applyFont="1" applyBorder="1" applyAlignment="1">
      <alignment vertical="top"/>
    </xf>
    <xf numFmtId="0" fontId="9" fillId="0" borderId="0" xfId="1" applyFont="1" applyAlignment="1">
      <alignment horizontal="center" vertical="top"/>
    </xf>
    <xf numFmtId="0" fontId="12" fillId="0" borderId="0" xfId="2" applyFont="1" applyBorder="1" applyAlignment="1">
      <alignment wrapText="1"/>
    </xf>
    <xf numFmtId="0" fontId="13" fillId="0" borderId="0" xfId="1" applyFont="1" applyAlignment="1">
      <alignment horizontal="center"/>
    </xf>
    <xf numFmtId="0" fontId="10" fillId="0" borderId="0" xfId="1" applyFont="1" applyBorder="1" applyAlignment="1">
      <alignment vertical="top"/>
    </xf>
    <xf numFmtId="0" fontId="10" fillId="0" borderId="0" xfId="1" applyFont="1" applyBorder="1" applyAlignment="1">
      <alignment horizontal="center" vertical="top"/>
    </xf>
    <xf numFmtId="0" fontId="13" fillId="0" borderId="0" xfId="1" applyFont="1" applyAlignment="1">
      <alignment horizontal="left"/>
    </xf>
    <xf numFmtId="0" fontId="14" fillId="0" borderId="2" xfId="4" applyFont="1" applyBorder="1">
      <alignment horizont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1" applyNumberFormat="1" applyFont="1" applyBorder="1" applyAlignment="1">
      <alignment horizontal="right" vertical="center" wrapText="1"/>
    </xf>
    <xf numFmtId="0" fontId="15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left" vertical="center" wrapText="1"/>
    </xf>
    <xf numFmtId="4" fontId="6" fillId="0" borderId="4" xfId="5" applyNumberFormat="1" applyFont="1" applyFill="1" applyBorder="1" applyAlignment="1">
      <alignment horizontal="right" vertical="top" wrapText="1"/>
    </xf>
    <xf numFmtId="165" fontId="6" fillId="0" borderId="4" xfId="5" applyNumberFormat="1" applyFont="1" applyFill="1" applyBorder="1" applyAlignment="1">
      <alignment horizontal="right" vertical="top" wrapText="1"/>
    </xf>
    <xf numFmtId="0" fontId="16" fillId="0" borderId="8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4" fontId="6" fillId="0" borderId="4" xfId="5" applyNumberFormat="1" applyFont="1" applyBorder="1" applyAlignment="1">
      <alignment horizontal="right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center" vertical="center" wrapText="1"/>
    </xf>
    <xf numFmtId="4" fontId="15" fillId="0" borderId="4" xfId="5" applyNumberFormat="1" applyFont="1" applyBorder="1" applyAlignment="1">
      <alignment horizontal="right" vertical="top" wrapText="1"/>
    </xf>
    <xf numFmtId="2" fontId="6" fillId="0" borderId="0" xfId="1" applyNumberFormat="1" applyFont="1"/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  <xf numFmtId="0" fontId="15" fillId="0" borderId="0" xfId="5" applyFont="1" applyBorder="1" applyAlignment="1">
      <alignment horizontal="left" vertical="top" wrapText="1"/>
    </xf>
    <xf numFmtId="4" fontId="15" fillId="0" borderId="0" xfId="5" applyNumberFormat="1" applyFont="1" applyBorder="1" applyAlignment="1">
      <alignment horizontal="right" vertical="top" wrapText="1"/>
    </xf>
    <xf numFmtId="49" fontId="7" fillId="3" borderId="0" xfId="3" applyNumberFormat="1" applyFont="1" applyFill="1" applyAlignment="1">
      <alignment horizontal="left" vertical="top" wrapText="1"/>
    </xf>
    <xf numFmtId="0" fontId="7" fillId="3" borderId="0" xfId="3" applyFont="1" applyFill="1" applyAlignment="1">
      <alignment horizontal="left" vertical="top"/>
    </xf>
    <xf numFmtId="0" fontId="2" fillId="3" borderId="0" xfId="3" applyFill="1"/>
    <xf numFmtId="0" fontId="6" fillId="0" borderId="0" xfId="6" applyFont="1"/>
    <xf numFmtId="0" fontId="7" fillId="3" borderId="0" xfId="3" applyFont="1" applyFill="1" applyAlignment="1">
      <alignment horizontal="right" vertical="top" wrapText="1"/>
    </xf>
    <xf numFmtId="0" fontId="18" fillId="3" borderId="0" xfId="3" applyFont="1" applyFill="1" applyAlignment="1">
      <alignment horizontal="right" vertical="top" wrapText="1"/>
    </xf>
    <xf numFmtId="0" fontId="7" fillId="3" borderId="0" xfId="3" applyFont="1" applyFill="1"/>
    <xf numFmtId="0" fontId="6" fillId="0" borderId="4" xfId="5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9" fillId="0" borderId="0" xfId="1" applyFont="1" applyAlignment="1">
      <alignment horizontal="center" vertical="top"/>
    </xf>
    <xf numFmtId="0" fontId="11" fillId="0" borderId="1" xfId="2" applyFont="1" applyBorder="1" applyAlignment="1">
      <alignment horizontal="center" wrapText="1"/>
    </xf>
    <xf numFmtId="0" fontId="10" fillId="0" borderId="0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wrapText="1"/>
    </xf>
    <xf numFmtId="0" fontId="14" fillId="0" borderId="6" xfId="4" applyFont="1" applyBorder="1" applyAlignment="1">
      <alignment horizontal="center" wrapText="1"/>
    </xf>
    <xf numFmtId="0" fontId="14" fillId="0" borderId="7" xfId="4" applyFont="1" applyBorder="1" applyAlignment="1">
      <alignment horizontal="center" wrapText="1"/>
    </xf>
    <xf numFmtId="0" fontId="6" fillId="0" borderId="4" xfId="5" applyFont="1" applyFill="1" applyBorder="1" applyAlignment="1">
      <alignment horizontal="left" vertical="top" wrapText="1"/>
    </xf>
    <xf numFmtId="0" fontId="6" fillId="0" borderId="5" xfId="5" applyFont="1" applyBorder="1" applyAlignment="1">
      <alignment horizontal="left" vertical="top" wrapText="1"/>
    </xf>
    <xf numFmtId="0" fontId="6" fillId="0" borderId="6" xfId="5" applyFont="1" applyBorder="1" applyAlignment="1">
      <alignment horizontal="left" vertical="top" wrapText="1"/>
    </xf>
    <xf numFmtId="0" fontId="6" fillId="0" borderId="7" xfId="5" applyFont="1" applyBorder="1" applyAlignment="1">
      <alignment horizontal="left" vertical="top" wrapText="1"/>
    </xf>
    <xf numFmtId="0" fontId="15" fillId="0" borderId="5" xfId="5" applyFont="1" applyBorder="1" applyAlignment="1">
      <alignment horizontal="center" vertical="top" wrapText="1"/>
    </xf>
    <xf numFmtId="0" fontId="15" fillId="0" borderId="6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top" wrapText="1"/>
    </xf>
    <xf numFmtId="0" fontId="15" fillId="0" borderId="4" xfId="5" applyFont="1" applyBorder="1" applyAlignment="1">
      <alignment horizontal="left" vertical="top" wrapText="1"/>
    </xf>
    <xf numFmtId="0" fontId="17" fillId="0" borderId="4" xfId="1" applyFont="1" applyBorder="1" applyAlignment="1">
      <alignment horizontal="left" vertical="top" wrapText="1"/>
    </xf>
    <xf numFmtId="0" fontId="7" fillId="3" borderId="0" xfId="3" applyFont="1" applyFill="1" applyAlignment="1">
      <alignment horizontal="center" vertical="top" wrapText="1"/>
    </xf>
  </cellXfs>
  <cellStyles count="31">
    <cellStyle name="Акт" xfId="7"/>
    <cellStyle name="АктМТСН" xfId="8"/>
    <cellStyle name="ВедРесурсов" xfId="9"/>
    <cellStyle name="ВедРесурсовАкт" xfId="10"/>
    <cellStyle name="Итоги" xfId="5"/>
    <cellStyle name="ИтогоАктБазЦ" xfId="11"/>
    <cellStyle name="ИтогоАктБИМ" xfId="12"/>
    <cellStyle name="ИтогоАктРесМет" xfId="13"/>
    <cellStyle name="ИтогоАктТекЦ" xfId="14"/>
    <cellStyle name="ИтогоБазЦ" xfId="15"/>
    <cellStyle name="ИтогоБИМ" xfId="16"/>
    <cellStyle name="ИтогоРесМет" xfId="17"/>
    <cellStyle name="ИтогоТекЦ" xfId="18"/>
    <cellStyle name="ЛокСмета" xfId="4"/>
    <cellStyle name="ЛокСмМТСН" xfId="19"/>
    <cellStyle name="М29" xfId="20"/>
    <cellStyle name="ОбСмета" xfId="21"/>
    <cellStyle name="Обычный" xfId="0" builtinId="0"/>
    <cellStyle name="Обычный 2" xfId="22"/>
    <cellStyle name="Обычный 2 2" xfId="3"/>
    <cellStyle name="Обычный 3" xfId="23"/>
    <cellStyle name="Обычный 3 2" xfId="1"/>
    <cellStyle name="Обычный 4" xfId="6"/>
    <cellStyle name="Параметр" xfId="24"/>
    <cellStyle name="ПеременныеСметы" xfId="25"/>
    <cellStyle name="РесСмета" xfId="26"/>
    <cellStyle name="СводкаСтоимРаб" xfId="27"/>
    <cellStyle name="СводРасч" xfId="28"/>
    <cellStyle name="Титул" xfId="2"/>
    <cellStyle name="Хвост" xfId="29"/>
    <cellStyle name="Экспертиза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49"/>
  <sheetViews>
    <sheetView tabSelected="1" view="pageBreakPreview" zoomScale="90" zoomScaleNormal="80" zoomScaleSheetLayoutView="90" workbookViewId="0">
      <selection activeCell="A18" sqref="A18:G18"/>
    </sheetView>
  </sheetViews>
  <sheetFormatPr defaultColWidth="9.140625" defaultRowHeight="12.75" x14ac:dyDescent="0.2"/>
  <cols>
    <col min="1" max="1" width="12.42578125" style="6" bestFit="1" customWidth="1"/>
    <col min="2" max="2" width="39.42578125" style="6" customWidth="1"/>
    <col min="3" max="3" width="19.140625" style="6" customWidth="1"/>
    <col min="4" max="4" width="14.28515625" style="6" customWidth="1"/>
    <col min="5" max="5" width="8.140625" style="6" customWidth="1"/>
    <col min="6" max="6" width="25.5703125" style="6" customWidth="1"/>
    <col min="7" max="7" width="17.7109375" style="6" customWidth="1"/>
    <col min="8" max="8" width="10.5703125" style="6" bestFit="1" customWidth="1"/>
    <col min="9" max="12" width="9.140625" style="6"/>
    <col min="13" max="13" width="12.42578125" style="6" bestFit="1" customWidth="1"/>
    <col min="14" max="16384" width="9.140625" style="6"/>
  </cols>
  <sheetData>
    <row r="1" spans="1:12" ht="18" x14ac:dyDescent="0.25">
      <c r="A1" s="1" t="s">
        <v>0</v>
      </c>
      <c r="B1" s="2"/>
      <c r="C1" s="2"/>
      <c r="D1" s="3"/>
      <c r="E1" s="3"/>
      <c r="F1" s="4"/>
      <c r="G1" s="2"/>
      <c r="H1" s="5" t="s">
        <v>1</v>
      </c>
    </row>
    <row r="2" spans="1:12" ht="18" x14ac:dyDescent="0.25">
      <c r="A2" s="7" t="s">
        <v>22</v>
      </c>
      <c r="B2" s="3"/>
      <c r="C2" s="3"/>
      <c r="D2" s="3"/>
      <c r="E2" s="3"/>
      <c r="F2" s="4"/>
      <c r="G2" s="2"/>
      <c r="H2" s="8" t="s">
        <v>2</v>
      </c>
    </row>
    <row r="3" spans="1:12" ht="18" x14ac:dyDescent="0.25">
      <c r="A3" s="7" t="s">
        <v>23</v>
      </c>
      <c r="B3" s="9"/>
      <c r="C3" s="9"/>
      <c r="D3" s="3"/>
      <c r="E3" s="3"/>
      <c r="F3" s="10"/>
      <c r="G3" s="11"/>
      <c r="H3" s="10"/>
    </row>
    <row r="4" spans="1:12" ht="18" x14ac:dyDescent="0.25">
      <c r="A4" s="12" t="s">
        <v>24</v>
      </c>
      <c r="B4" s="12"/>
      <c r="C4" s="12"/>
      <c r="D4" s="3"/>
      <c r="E4" s="3"/>
      <c r="F4" s="10"/>
      <c r="G4" s="11"/>
      <c r="H4" s="13" t="s">
        <v>34</v>
      </c>
    </row>
    <row r="5" spans="1:12" ht="15" x14ac:dyDescent="0.2">
      <c r="A5" s="14" t="s">
        <v>34</v>
      </c>
      <c r="B5" s="10"/>
      <c r="C5" s="10"/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A6" s="15"/>
      <c r="B6" s="16"/>
      <c r="C6" s="17"/>
      <c r="D6" s="18"/>
      <c r="E6" s="19"/>
      <c r="F6" s="19"/>
      <c r="G6" s="19"/>
      <c r="H6" s="20"/>
      <c r="I6" s="20"/>
    </row>
    <row r="7" spans="1:12" x14ac:dyDescent="0.2">
      <c r="A7" s="15"/>
      <c r="B7" s="16"/>
      <c r="C7" s="17"/>
      <c r="D7" s="18"/>
      <c r="E7" s="19"/>
      <c r="F7" s="19"/>
      <c r="G7" s="19"/>
      <c r="H7" s="20"/>
      <c r="I7" s="20"/>
    </row>
    <row r="8" spans="1:12" ht="20.25" x14ac:dyDescent="0.2">
      <c r="A8" s="63" t="s">
        <v>3</v>
      </c>
      <c r="B8" s="63"/>
      <c r="C8" s="63"/>
      <c r="D8" s="63"/>
      <c r="E8" s="63"/>
      <c r="F8" s="63"/>
      <c r="G8" s="63"/>
      <c r="H8" s="21"/>
      <c r="I8" s="22"/>
    </row>
    <row r="9" spans="1:12" ht="20.25" x14ac:dyDescent="0.2">
      <c r="A9" s="23"/>
      <c r="B9" s="23"/>
      <c r="C9" s="23"/>
      <c r="D9" s="23"/>
      <c r="E9" s="23"/>
      <c r="F9" s="23"/>
      <c r="G9" s="23"/>
      <c r="H9" s="21"/>
      <c r="I9" s="22"/>
    </row>
    <row r="10" spans="1:12" ht="28.5" customHeight="1" x14ac:dyDescent="0.3">
      <c r="A10" s="64" t="s">
        <v>32</v>
      </c>
      <c r="B10" s="64"/>
      <c r="C10" s="64"/>
      <c r="D10" s="64"/>
      <c r="E10" s="64"/>
      <c r="F10" s="64"/>
      <c r="G10" s="64"/>
      <c r="H10" s="24"/>
      <c r="I10" s="24"/>
    </row>
    <row r="11" spans="1:12" x14ac:dyDescent="0.2">
      <c r="A11" s="25"/>
      <c r="B11" s="65" t="s">
        <v>4</v>
      </c>
      <c r="C11" s="65"/>
      <c r="D11" s="65"/>
      <c r="E11" s="65"/>
      <c r="F11" s="65"/>
      <c r="G11" s="65"/>
      <c r="H11" s="26"/>
      <c r="I11" s="26"/>
    </row>
    <row r="12" spans="1:12" x14ac:dyDescent="0.2">
      <c r="A12" s="25"/>
      <c r="B12" s="27"/>
      <c r="C12" s="27"/>
      <c r="D12" s="27"/>
      <c r="E12" s="27"/>
      <c r="F12" s="27"/>
      <c r="G12" s="27"/>
      <c r="H12" s="26"/>
      <c r="I12" s="26"/>
    </row>
    <row r="13" spans="1:12" x14ac:dyDescent="0.2">
      <c r="A13" s="25"/>
      <c r="B13" s="27"/>
      <c r="C13" s="27"/>
      <c r="D13" s="27"/>
      <c r="E13" s="27"/>
      <c r="F13" s="27"/>
      <c r="G13" s="27"/>
      <c r="H13" s="26"/>
      <c r="I13" s="26"/>
    </row>
    <row r="14" spans="1:12" x14ac:dyDescent="0.2">
      <c r="A14" s="28" t="s">
        <v>5</v>
      </c>
      <c r="B14" s="27"/>
      <c r="C14" s="27"/>
      <c r="D14" s="27"/>
      <c r="E14" s="27"/>
      <c r="F14" s="27"/>
      <c r="G14" s="27"/>
      <c r="H14" s="26"/>
      <c r="I14" s="26"/>
    </row>
    <row r="15" spans="1:12" ht="16.5" customHeight="1" x14ac:dyDescent="0.2">
      <c r="A15" s="66" t="s">
        <v>6</v>
      </c>
      <c r="B15" s="66" t="s">
        <v>7</v>
      </c>
      <c r="C15" s="66" t="s">
        <v>8</v>
      </c>
      <c r="D15" s="66" t="s">
        <v>9</v>
      </c>
      <c r="E15" s="66" t="s">
        <v>10</v>
      </c>
      <c r="F15" s="66" t="s">
        <v>35</v>
      </c>
      <c r="G15" s="66" t="s">
        <v>36</v>
      </c>
    </row>
    <row r="16" spans="1:12" ht="36.75" customHeight="1" x14ac:dyDescent="0.2">
      <c r="A16" s="67"/>
      <c r="B16" s="67"/>
      <c r="C16" s="67"/>
      <c r="D16" s="67"/>
      <c r="E16" s="67"/>
      <c r="F16" s="67"/>
      <c r="G16" s="67"/>
    </row>
    <row r="17" spans="1:18" ht="1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</row>
    <row r="18" spans="1:18" ht="15" x14ac:dyDescent="0.25">
      <c r="A18" s="68" t="s">
        <v>33</v>
      </c>
      <c r="B18" s="69"/>
      <c r="C18" s="69"/>
      <c r="D18" s="69"/>
      <c r="E18" s="69"/>
      <c r="F18" s="69"/>
      <c r="G18" s="70"/>
    </row>
    <row r="19" spans="1:18" s="36" customFormat="1" ht="25.5" x14ac:dyDescent="0.25">
      <c r="A19" s="30"/>
      <c r="B19" s="31" t="s">
        <v>28</v>
      </c>
      <c r="C19" s="32" t="s">
        <v>27</v>
      </c>
      <c r="D19" s="33" t="s">
        <v>29</v>
      </c>
      <c r="E19" s="33">
        <v>1</v>
      </c>
      <c r="F19" s="34">
        <v>300</v>
      </c>
      <c r="G19" s="35">
        <f t="shared" ref="G19" si="0">E19*F19</f>
        <v>300</v>
      </c>
    </row>
    <row r="20" spans="1:18" s="36" customFormat="1" ht="14.25" hidden="1" customHeight="1" x14ac:dyDescent="0.25">
      <c r="A20" s="30"/>
      <c r="B20" s="37"/>
      <c r="C20" s="38"/>
      <c r="D20" s="30"/>
      <c r="E20" s="30"/>
      <c r="F20" s="35"/>
      <c r="G20" s="35"/>
    </row>
    <row r="21" spans="1:18" ht="15.75" customHeight="1" thickBot="1" x14ac:dyDescent="0.25">
      <c r="A21" s="71" t="s">
        <v>11</v>
      </c>
      <c r="B21" s="71"/>
      <c r="C21" s="71"/>
      <c r="D21" s="71"/>
      <c r="E21" s="71"/>
      <c r="F21" s="71"/>
      <c r="G21" s="39">
        <f>SUM(G19:G19)</f>
        <v>300</v>
      </c>
    </row>
    <row r="22" spans="1:18" ht="15" thickBot="1" x14ac:dyDescent="0.25">
      <c r="A22" s="61" t="s">
        <v>30</v>
      </c>
      <c r="B22" s="62"/>
      <c r="C22" s="62"/>
      <c r="D22" s="62"/>
      <c r="E22" s="62"/>
      <c r="F22" s="62"/>
      <c r="G22" s="40">
        <f>1.068*1.062*1.051*1.048*1.047</f>
        <v>1.3079961021720961</v>
      </c>
      <c r="M22" s="41">
        <v>2019</v>
      </c>
      <c r="N22" s="41">
        <v>2020</v>
      </c>
      <c r="O22" s="42">
        <v>2021</v>
      </c>
      <c r="P22" s="42">
        <v>2022</v>
      </c>
      <c r="Q22" s="42">
        <v>2023</v>
      </c>
      <c r="R22" s="42">
        <v>2024</v>
      </c>
    </row>
    <row r="23" spans="1:18" ht="15" thickBot="1" x14ac:dyDescent="0.25">
      <c r="A23" s="72" t="s">
        <v>31</v>
      </c>
      <c r="B23" s="73"/>
      <c r="C23" s="73"/>
      <c r="D23" s="73"/>
      <c r="E23" s="73"/>
      <c r="F23" s="74"/>
      <c r="G23" s="43">
        <f>G21*G22</f>
        <v>392.39883065162883</v>
      </c>
      <c r="M23" s="44">
        <v>106.8</v>
      </c>
      <c r="N23" s="44">
        <v>106.2</v>
      </c>
      <c r="O23" s="45">
        <v>105.1</v>
      </c>
      <c r="P23" s="45">
        <v>104.8</v>
      </c>
      <c r="Q23" s="45">
        <v>104.7</v>
      </c>
      <c r="R23" s="46">
        <v>104.7</v>
      </c>
    </row>
    <row r="24" spans="1:18" x14ac:dyDescent="0.2">
      <c r="A24" s="61" t="s">
        <v>13</v>
      </c>
      <c r="B24" s="62"/>
      <c r="C24" s="62"/>
      <c r="D24" s="62"/>
      <c r="E24" s="62"/>
      <c r="F24" s="62"/>
      <c r="G24" s="43">
        <f>G23*0.2</f>
        <v>78.479766130325771</v>
      </c>
    </row>
    <row r="25" spans="1:18" x14ac:dyDescent="0.2">
      <c r="A25" s="78" t="s">
        <v>14</v>
      </c>
      <c r="B25" s="79"/>
      <c r="C25" s="79"/>
      <c r="D25" s="79"/>
      <c r="E25" s="79"/>
      <c r="F25" s="79"/>
      <c r="G25" s="43">
        <f>G23+G24</f>
        <v>470.87859678195457</v>
      </c>
    </row>
    <row r="26" spans="1:18" hidden="1" x14ac:dyDescent="0.2">
      <c r="A26" s="75"/>
      <c r="B26" s="76"/>
      <c r="C26" s="76"/>
      <c r="D26" s="76"/>
      <c r="E26" s="76"/>
      <c r="F26" s="77"/>
      <c r="G26" s="43"/>
    </row>
    <row r="27" spans="1:18" hidden="1" x14ac:dyDescent="0.2">
      <c r="A27" s="61" t="s">
        <v>15</v>
      </c>
      <c r="B27" s="62"/>
      <c r="C27" s="62"/>
      <c r="D27" s="62"/>
      <c r="E27" s="62"/>
      <c r="F27" s="62"/>
      <c r="G27" s="40">
        <f>N22*N27</f>
        <v>2127.06</v>
      </c>
      <c r="N27" s="6">
        <v>1.0529999999999999</v>
      </c>
    </row>
    <row r="28" spans="1:18" ht="12.75" hidden="1" customHeight="1" x14ac:dyDescent="0.2">
      <c r="A28" s="72" t="s">
        <v>16</v>
      </c>
      <c r="B28" s="73"/>
      <c r="C28" s="73"/>
      <c r="D28" s="73"/>
      <c r="E28" s="73"/>
      <c r="F28" s="74"/>
      <c r="G28" s="43" t="e">
        <f>#REF!*G27</f>
        <v>#REF!</v>
      </c>
    </row>
    <row r="29" spans="1:18" ht="12.75" hidden="1" customHeight="1" x14ac:dyDescent="0.2">
      <c r="A29" s="61" t="s">
        <v>13</v>
      </c>
      <c r="B29" s="62"/>
      <c r="C29" s="62"/>
      <c r="D29" s="62"/>
      <c r="E29" s="62"/>
      <c r="F29" s="62"/>
      <c r="G29" s="43" t="e">
        <f>G28*0.2</f>
        <v>#REF!</v>
      </c>
    </row>
    <row r="30" spans="1:18" ht="12.75" hidden="1" customHeight="1" x14ac:dyDescent="0.2">
      <c r="A30" s="78" t="s">
        <v>14</v>
      </c>
      <c r="B30" s="79"/>
      <c r="C30" s="79"/>
      <c r="D30" s="79"/>
      <c r="E30" s="79"/>
      <c r="F30" s="79"/>
      <c r="G30" s="43" t="e">
        <f>G28+G29</f>
        <v>#REF!</v>
      </c>
    </row>
    <row r="31" spans="1:18" ht="12.75" hidden="1" customHeight="1" x14ac:dyDescent="0.2">
      <c r="A31" s="75"/>
      <c r="B31" s="76"/>
      <c r="C31" s="76"/>
      <c r="D31" s="76"/>
      <c r="E31" s="76"/>
      <c r="F31" s="77"/>
      <c r="G31" s="43"/>
    </row>
    <row r="32" spans="1:18" ht="12.75" hidden="1" customHeight="1" x14ac:dyDescent="0.2">
      <c r="A32" s="61" t="s">
        <v>17</v>
      </c>
      <c r="B32" s="62"/>
      <c r="C32" s="62"/>
      <c r="D32" s="62"/>
      <c r="E32" s="62"/>
      <c r="F32" s="62"/>
      <c r="G32" s="40">
        <f>N22*N27*N33</f>
        <v>2235.5400599999998</v>
      </c>
    </row>
    <row r="33" spans="1:14" ht="12.75" hidden="1" customHeight="1" x14ac:dyDescent="0.2">
      <c r="A33" s="72" t="s">
        <v>12</v>
      </c>
      <c r="B33" s="73"/>
      <c r="C33" s="73"/>
      <c r="D33" s="73"/>
      <c r="E33" s="73"/>
      <c r="F33" s="74"/>
      <c r="G33" s="43" t="e">
        <f>#REF!*G32</f>
        <v>#REF!</v>
      </c>
      <c r="N33" s="6">
        <v>1.0509999999999999</v>
      </c>
    </row>
    <row r="34" spans="1:14" ht="12.75" hidden="1" customHeight="1" x14ac:dyDescent="0.2">
      <c r="A34" s="61" t="s">
        <v>13</v>
      </c>
      <c r="B34" s="62"/>
      <c r="C34" s="62"/>
      <c r="D34" s="62"/>
      <c r="E34" s="62"/>
      <c r="F34" s="62"/>
      <c r="G34" s="43" t="e">
        <f>G33*0.2</f>
        <v>#REF!</v>
      </c>
    </row>
    <row r="35" spans="1:14" ht="12.75" hidden="1" customHeight="1" x14ac:dyDescent="0.2">
      <c r="A35" s="78" t="s">
        <v>14</v>
      </c>
      <c r="B35" s="79"/>
      <c r="C35" s="79"/>
      <c r="D35" s="79"/>
      <c r="E35" s="79"/>
      <c r="F35" s="79"/>
      <c r="G35" s="43" t="e">
        <f>G33+G34</f>
        <v>#REF!</v>
      </c>
    </row>
    <row r="36" spans="1:14" ht="12.75" hidden="1" customHeight="1" x14ac:dyDescent="0.2">
      <c r="A36" s="75"/>
      <c r="B36" s="76"/>
      <c r="C36" s="76"/>
      <c r="D36" s="76"/>
      <c r="E36" s="76"/>
      <c r="F36" s="77"/>
      <c r="G36" s="43"/>
    </row>
    <row r="37" spans="1:14" ht="12.75" hidden="1" customHeight="1" x14ac:dyDescent="0.2">
      <c r="A37" s="61" t="s">
        <v>18</v>
      </c>
      <c r="B37" s="62"/>
      <c r="C37" s="62"/>
      <c r="D37" s="62"/>
      <c r="E37" s="62"/>
      <c r="F37" s="62"/>
      <c r="G37" s="40">
        <f>N22*N27*N33*N37</f>
        <v>2340.6104428199997</v>
      </c>
      <c r="N37" s="6">
        <v>1.0469999999999999</v>
      </c>
    </row>
    <row r="38" spans="1:14" ht="12.75" hidden="1" customHeight="1" x14ac:dyDescent="0.2">
      <c r="A38" s="72" t="s">
        <v>19</v>
      </c>
      <c r="B38" s="73"/>
      <c r="C38" s="73"/>
      <c r="D38" s="73"/>
      <c r="E38" s="73"/>
      <c r="F38" s="74"/>
      <c r="G38" s="43" t="e">
        <f>#REF!*G37</f>
        <v>#REF!</v>
      </c>
    </row>
    <row r="39" spans="1:14" hidden="1" x14ac:dyDescent="0.2">
      <c r="A39" s="61" t="s">
        <v>13</v>
      </c>
      <c r="B39" s="62"/>
      <c r="C39" s="62"/>
      <c r="D39" s="62"/>
      <c r="E39" s="62"/>
      <c r="F39" s="62"/>
      <c r="G39" s="43" t="e">
        <f>G38*0.2</f>
        <v>#REF!</v>
      </c>
    </row>
    <row r="40" spans="1:14" hidden="1" x14ac:dyDescent="0.2">
      <c r="A40" s="78" t="s">
        <v>14</v>
      </c>
      <c r="B40" s="79"/>
      <c r="C40" s="79"/>
      <c r="D40" s="79"/>
      <c r="E40" s="79"/>
      <c r="F40" s="79"/>
      <c r="G40" s="47" t="e">
        <f>G38+G39</f>
        <v>#REF!</v>
      </c>
      <c r="H40" s="48"/>
    </row>
    <row r="41" spans="1:14" hidden="1" x14ac:dyDescent="0.2">
      <c r="A41" s="49"/>
      <c r="B41" s="50"/>
      <c r="C41" s="50"/>
      <c r="D41" s="50"/>
      <c r="E41" s="50"/>
      <c r="F41" s="51"/>
      <c r="G41" s="39"/>
    </row>
    <row r="42" spans="1:14" ht="12.75" customHeight="1" x14ac:dyDescent="0.2">
      <c r="A42" s="52"/>
      <c r="B42" s="52"/>
      <c r="C42" s="52"/>
      <c r="D42" s="52"/>
      <c r="E42" s="52"/>
      <c r="F42" s="52"/>
      <c r="G42" s="53"/>
      <c r="H42" s="48"/>
    </row>
    <row r="43" spans="1:14" ht="12.75" customHeight="1" x14ac:dyDescent="0.2">
      <c r="A43" s="52"/>
      <c r="B43" s="52"/>
      <c r="C43" s="52"/>
      <c r="D43" s="52"/>
      <c r="E43" s="52"/>
      <c r="F43" s="52"/>
      <c r="G43" s="53"/>
      <c r="H43" s="48"/>
    </row>
    <row r="44" spans="1:14" ht="12.75" customHeight="1" x14ac:dyDescent="0.2">
      <c r="A44" s="52"/>
      <c r="B44" s="52"/>
      <c r="C44" s="52"/>
      <c r="D44" s="52"/>
      <c r="E44" s="52"/>
      <c r="F44" s="52"/>
      <c r="G44" s="53"/>
      <c r="H44" s="48"/>
    </row>
    <row r="45" spans="1:14" s="57" customFormat="1" ht="15" x14ac:dyDescent="0.2">
      <c r="A45" s="54" t="s">
        <v>20</v>
      </c>
      <c r="B45" s="55"/>
      <c r="C45" s="56"/>
      <c r="D45" s="80" t="s">
        <v>25</v>
      </c>
      <c r="E45" s="80"/>
      <c r="F45" s="80"/>
      <c r="G45" s="80"/>
      <c r="H45" s="80"/>
    </row>
    <row r="46" spans="1:14" s="57" customFormat="1" ht="15" x14ac:dyDescent="0.2">
      <c r="A46" s="54"/>
      <c r="B46" s="56"/>
      <c r="C46" s="56"/>
      <c r="D46" s="58"/>
      <c r="E46" s="58"/>
      <c r="F46" s="58"/>
      <c r="G46" s="59"/>
      <c r="H46" s="58"/>
    </row>
    <row r="47" spans="1:14" s="57" customFormat="1" ht="15" x14ac:dyDescent="0.2">
      <c r="A47" s="54" t="s">
        <v>21</v>
      </c>
      <c r="B47" s="60"/>
      <c r="C47" s="56"/>
      <c r="D47" s="80" t="s">
        <v>26</v>
      </c>
      <c r="E47" s="80"/>
      <c r="F47" s="80"/>
      <c r="G47" s="80"/>
      <c r="H47" s="80"/>
    </row>
    <row r="48" spans="1:14" s="57" customFormat="1" ht="15" x14ac:dyDescent="0.2">
      <c r="A48" s="54"/>
      <c r="B48" s="56"/>
      <c r="C48" s="56"/>
      <c r="D48" s="58"/>
      <c r="E48" s="58"/>
      <c r="F48" s="58"/>
      <c r="G48" s="59"/>
      <c r="H48" s="58"/>
    </row>
    <row r="49" spans="1:8" s="57" customFormat="1" ht="15" x14ac:dyDescent="0.2">
      <c r="A49" s="54" t="s">
        <v>21</v>
      </c>
      <c r="B49" s="60"/>
      <c r="C49" s="56"/>
      <c r="D49" s="80" t="s">
        <v>25</v>
      </c>
      <c r="E49" s="80"/>
      <c r="F49" s="80"/>
      <c r="G49" s="80"/>
      <c r="H49" s="80"/>
    </row>
  </sheetData>
  <mergeCells count="34">
    <mergeCell ref="D49:H49"/>
    <mergeCell ref="A37:F37"/>
    <mergeCell ref="A38:F38"/>
    <mergeCell ref="A39:F39"/>
    <mergeCell ref="A40:F40"/>
    <mergeCell ref="D45:H45"/>
    <mergeCell ref="D47:H47"/>
    <mergeCell ref="A36:F36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24:F24"/>
    <mergeCell ref="A8:G8"/>
    <mergeCell ref="A10:G10"/>
    <mergeCell ref="B11:G11"/>
    <mergeCell ref="A15:A16"/>
    <mergeCell ref="B15:B16"/>
    <mergeCell ref="C15:C16"/>
    <mergeCell ref="D15:D16"/>
    <mergeCell ref="E15:E16"/>
    <mergeCell ref="F15:F16"/>
    <mergeCell ref="G15:G16"/>
    <mergeCell ref="A18:G18"/>
    <mergeCell ref="A21:F21"/>
    <mergeCell ref="A22:F22"/>
    <mergeCell ref="A23:F2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Викторович Рассказов</dc:creator>
  <cp:lastModifiedBy>Виноградова Ольга Константиновна</cp:lastModifiedBy>
  <cp:lastPrinted>2022-02-28T06:00:18Z</cp:lastPrinted>
  <dcterms:created xsi:type="dcterms:W3CDTF">2021-01-15T10:23:44Z</dcterms:created>
  <dcterms:modified xsi:type="dcterms:W3CDTF">2022-02-28T06:00:22Z</dcterms:modified>
</cp:coreProperties>
</file>