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организациями'!$E$35</definedName>
    <definedName name="SECTION_EE_ISSUE_ENR_INCOME_ADJACENT_NET_START_ROW">'Отпуск ЭЭ сет организациями'!$E$30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организациями'!$E$28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организациями'!$E$57</definedName>
    <definedName name="SECTION_EE_ISSUE_ENR_OUTCOME_ADJACENT_NET_START_ROW">'Отпуск ЭЭ сет организациями'!$E$49</definedName>
    <definedName name="SECTION_EE_ISSUE_IMPORT_TAG_AREA">'Отпуск ЭЭ сет организациями'!$H$3:$T$3</definedName>
    <definedName name="SECTION_EE_ISSUE_NUMERIC_AREA">'Отпуск ЭЭ сет организациями'!$H$14:$L$167</definedName>
    <definedName name="SECTION_EE_ISSUE_PWR_INCOME_ADJACENT_NET_ADD_HL">'Отпуск ЭЭ сет организациями'!$E$79</definedName>
    <definedName name="SECTION_EE_ISSUE_PWR_INCOME_ADJACENT_NET_START_ROW">'Отпуск ЭЭ сет организациями'!$E$77</definedName>
    <definedName name="SECTION_EE_ISSUE_PWR_INCOME_GEN_ADD_HL">'Отпуск ЭЭ сет организациями'!$E$72</definedName>
    <definedName name="SECTION_EE_ISSUE_PWR_INCOME_GEN_START_ROW">'Отпуск ЭЭ сет организациями'!$E$71</definedName>
    <definedName name="SECTION_EE_ISSUE_PWR_INCOME_NON_NET_ADD_HL">'Отпуск ЭЭ сет организациями'!$E$75</definedName>
    <definedName name="SECTION_EE_ISSUE_PWR_INCOME_NON_NET_START_ROW">'Отпуск ЭЭ сет организациями'!$E$74</definedName>
    <definedName name="SECTION_EE_ISSUE_PWR_OUTCOME_ADJACENT_NET_ADD_HL">'Отпуск ЭЭ сет организациями'!$E$99</definedName>
    <definedName name="SECTION_EE_ISSUE_PWR_OUTCOME_ADJACENT_NET_START_ROW">'Отпуск ЭЭ сет организациями'!$E$93</definedName>
    <definedName name="SECTION_EE_ISSUE_ROW_CODE_AREA">'Отпуск ЭЭ сет организациями'!$G$14:$G$167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AUTHORIZATION_RANGE">AUTHORIZATION!$A$2:$B$2</definedName>
    <definedName name="LIST_MR_MO_OKTMO">REESTR_MO!$A$2:$D$97</definedName>
    <definedName name="MR_LIST">REESTR_MO!$E$2:$E$20</definedName>
    <definedName name="MO_LIST_1">REESTR_MO!$B$2:$B$5</definedName>
    <definedName name="MO_LIST_2">REESTR_MO!$B$6:$B$11</definedName>
    <definedName name="MO_LIST_3">REESTR_MO!$B$12:$B$15</definedName>
    <definedName name="MO_LIST_4">REESTR_MO!$B$16:$B$21</definedName>
    <definedName name="MO_LIST_5">REESTR_MO!$B$22:$B$26</definedName>
    <definedName name="MO_LIST_6">REESTR_MO!$B$27:$B$31</definedName>
    <definedName name="MO_LIST_7">REESTR_MO!$B$32:$B$35</definedName>
    <definedName name="MO_LIST_8">REESTR_MO!$B$36:$B$40</definedName>
    <definedName name="MO_LIST_9">REESTR_MO!$B$41:$B$44</definedName>
    <definedName name="MO_LIST_10">REESTR_MO!$B$45:$B$48</definedName>
    <definedName name="MO_LIST_11">REESTR_MO!$B$49:$B$54</definedName>
    <definedName name="MO_LIST_12">REESTR_MO!$B$55:$B$60</definedName>
    <definedName name="MO_LIST_13">REESTR_MO!$B$61:$B$72</definedName>
    <definedName name="MO_LIST_14">REESTR_MO!$B$73:$B$78</definedName>
    <definedName name="MO_LIST_15">REESTR_MO!$B$79:$B$85</definedName>
    <definedName name="MO_LIST_16">REESTR_MO!$B$86:$B$94</definedName>
    <definedName name="MO_LIST_17">REESTR_MO!$B$95:$B$95</definedName>
    <definedName name="MO_LIST_18">REESTR_MO!$B$96:$B$96</definedName>
    <definedName name="MO_LIST_19">REESTR_MO!$B$97:$B$97</definedName>
    <definedName name="OKTMO_VS_TYPE_LIST">REESTR_MO!$C$2:$D$97</definedName>
    <definedName name="LIST_ORG_EE_DATA">REESTR_ORG!$DR$3:$EI$102</definedName>
    <definedName name="LIST_ORG_EE_HEADER">REESTR_ORG!$DQ$1:$EI$1</definedName>
    <definedName name="FILE_STORE_DATA_RANGE">FILE_STORE_DATA!$B$2:$F$3</definedName>
    <definedName name="LIST_OKOPF_DATA">LIST_OKOPF!$B$3:$B$98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RPT_STATISTICS!$A$2:$C$13</definedName>
    <definedName name="EGR_BY_ORGN_DATA">EGR_BY_ORGN_DATA!$B$3:$E$4</definedName>
    <definedName name="EGR_BY_ORGN_HEADER">EGR_BY_ORGN_DATA!$A$1:$E$1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<sst xmlns="http://schemas.openxmlformats.org/spreadsheetml/2006/main" count="3015" uniqueCount="1474">
  <si>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</si>
  <si>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</si>
  <si>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</si>
  <si>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</si>
  <si>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</si>
  <si>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</si>
  <si>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</si>
  <si>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</si>
  <si>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</si>
  <si>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</si>
  <si>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</si>
  <si>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</si>
  <si>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</si>
  <si>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</si>
  <si>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</si>
  <si>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</si>
  <si>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</si>
  <si>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</si>
  <si>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Ярославская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</si>
  <si>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</si>
  <si>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</si>
  <si>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</si>
  <si>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</si>
  <si>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</si>
  <si>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</si>
  <si>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</si>
  <si>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</si>
  <si>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</si>
  <si>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</si>
  <si>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</si>
  <si>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</si>
  <si>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</si>
  <si>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</si>
  <si>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ОАО "Рыбинская городская электросеть"</t>
  </si>
  <si>
    <t>org</t>
  </si>
  <si>
    <t>ИНН</t>
  </si>
  <si>
    <t>7610096000</t>
  </si>
  <si>
    <t>inn</t>
  </si>
  <si>
    <t>КПП</t>
  </si>
  <si>
    <t>761001001</t>
  </si>
  <si>
    <t>kpp</t>
  </si>
  <si>
    <t>ОГРН</t>
  </si>
  <si>
    <t>1127610001936</t>
  </si>
  <si>
    <t>ogrn</t>
  </si>
  <si>
    <t>Организационно-правовая форма</t>
  </si>
  <si>
    <t>1 22 47 | 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</si>
  <si>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</si>
  <si>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</si>
  <si>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</si>
  <si>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</si>
  <si>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</si>
  <si>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</si>
  <si>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</si>
  <si>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</si>
  <si>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</si>
  <si>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</si>
  <si>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03220274</t>
  </si>
  <si>
    <t>ОКПО - Общероссийский Классификатор Предприятий и Организаций</t>
  </si>
  <si>
    <t>okpo</t>
  </si>
  <si>
    <t>ОКАТО</t>
  </si>
  <si>
    <t>78415000000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</si>
  <si>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</si>
  <si>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</si>
  <si>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</si>
  <si>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Рыбинск</t>
  </si>
  <si>
    <t>mr</t>
  </si>
  <si>
    <t>Муниципальное образование</t>
  </si>
  <si>
    <t>mo</t>
  </si>
  <si>
    <t>ОКТМО</t>
  </si>
  <si>
    <t>78715000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</si>
  <si>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</si>
  <si>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</si>
  <si>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</si>
  <si>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</si>
  <si>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</si>
  <si>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</si>
  <si>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</si>
  <si>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</si>
  <si>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</si>
  <si>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</si>
  <si>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</si>
  <si>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</si>
  <si>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152919 Ярославская обл., г.Рыбинск, ул.Щепкина, д.16</t>
  </si>
  <si>
    <t>addressLegal</t>
  </si>
  <si>
    <t>Почтовый</t>
  </si>
  <si>
    <t>addressPost</t>
  </si>
  <si>
    <t>Руководитель</t>
  </si>
  <si>
    <t>ФИО</t>
  </si>
  <si>
    <t>Асадов Рафик Рагибович</t>
  </si>
  <si>
    <t>nameCEO</t>
  </si>
  <si>
    <t>Контактный телефон</t>
  </si>
  <si>
    <t>(4955) 26-23-13</t>
  </si>
  <si>
    <t>phoneCEO</t>
  </si>
  <si>
    <t>Главный бухгалтер</t>
  </si>
  <si>
    <t>Тонкая Юлия Борисовна</t>
  </si>
  <si>
    <t>nameAccountant</t>
  </si>
  <si>
    <t xml:space="preserve"> (4955) 26-55-05</t>
  </si>
  <si>
    <t>phoneAccountant</t>
  </si>
  <si>
    <t>Должностное лицо, ответственное за составление формы</t>
  </si>
  <si>
    <t>Шугина Наталья Александровна</t>
  </si>
  <si>
    <t>nameReporting</t>
  </si>
  <si>
    <t>Должность</t>
  </si>
  <si>
    <t>эконмист ПЭО</t>
  </si>
  <si>
    <t>positionReporting</t>
  </si>
  <si>
    <t>phoneReporting</t>
  </si>
  <si>
    <t>e-mail</t>
  </si>
  <si>
    <t>sna@rybelset.ru</t>
  </si>
  <si>
    <t>emailReporting</t>
  </si>
  <si>
    <t>Дата последнего обновления реестра организаций: 09.02.2024, 14:40:53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</si>
  <si>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</si>
  <si>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</si>
  <si>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</si>
  <si>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</si>
  <si>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</si>
  <si>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16:04:07</t>
  </si>
  <si>
    <t>Статус отчёта</t>
  </si>
  <si>
    <t>Принят</t>
  </si>
  <si>
    <t>Февраль</t>
  </si>
  <si>
    <t>22.03.2023 11:13:16</t>
  </si>
  <si>
    <t>Март</t>
  </si>
  <si>
    <t>24.04.2023 15:15:25</t>
  </si>
  <si>
    <t>Апрель</t>
  </si>
  <si>
    <t>23.05.2023 11:17:41</t>
  </si>
  <si>
    <t>Май</t>
  </si>
  <si>
    <t>22.06.2023 13:53:05</t>
  </si>
  <si>
    <t>Июнь</t>
  </si>
  <si>
    <t>24.07.2023 13:44:01</t>
  </si>
  <si>
    <t>Июль</t>
  </si>
  <si>
    <t>24.08.2023 09:58:09</t>
  </si>
  <si>
    <t>Август</t>
  </si>
  <si>
    <t>21.09.2023 10:21:10</t>
  </si>
  <si>
    <t>Сентябрь</t>
  </si>
  <si>
    <t>23.10.2023 14:52:02</t>
  </si>
  <si>
    <t>Октябрь</t>
  </si>
  <si>
    <t>21.11.2023 15:03:47</t>
  </si>
  <si>
    <t>Ноябрь</t>
  </si>
  <si>
    <t>21.12.2023 08:56:09</t>
  </si>
  <si>
    <t>Декабрь</t>
  </si>
  <si>
    <t>23.01.2024 15:26:44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</si>
  <si>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</si>
  <si>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</si>
  <si>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</si>
  <si>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</si>
  <si>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</si>
  <si>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</si>
  <si>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</si>
  <si>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</si>
  <si>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</si>
  <si>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</si>
  <si>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</si>
  <si>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</si>
  <si>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</si>
  <si>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</si>
  <si>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</si>
  <si>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</si>
  <si>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</si>
  <si>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</si>
  <si>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</si>
  <si>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</si>
  <si>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</si>
  <si>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</si>
  <si>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</si>
  <si>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</si>
  <si>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</si>
  <si>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</si>
  <si>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</si>
  <si>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</si>
  <si>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</si>
  <si>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</si>
  <si>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</si>
  <si>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</si>
  <si>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</si>
  <si>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</si>
  <si>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</si>
  <si>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</si>
  <si>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"ТГК-2"</t>
  </si>
  <si>
    <t>1057601091151</t>
  </si>
  <si>
    <t>7606053324</t>
  </si>
  <si>
    <t>760631001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</si>
  <si>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</si>
  <si>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</si>
  <si>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</si>
  <si>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</si>
  <si>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</si>
  <si>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</si>
  <si>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</si>
  <si>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ПАО "ССЗ "ВЫМПЕЛ"</t>
  </si>
  <si>
    <t>1027601107082</t>
  </si>
  <si>
    <t>7610015674</t>
  </si>
  <si>
    <t>EGRULIP</t>
  </si>
  <si>
    <t>DYNAMIC.ENR.INCOME.NON.NET</t>
  </si>
  <si>
    <t>ПАО "ОДК-САТУРН"</t>
  </si>
  <si>
    <t>2</t>
  </si>
  <si>
    <t>1027601106169</t>
  </si>
  <si>
    <t>7610052644</t>
  </si>
  <si>
    <t>АО "ОДК-ГТ"</t>
  </si>
  <si>
    <t>3</t>
  </si>
  <si>
    <t>1067610046404</t>
  </si>
  <si>
    <t>7610070114</t>
  </si>
  <si>
    <t>ЗАО "СВОБОДА"</t>
  </si>
  <si>
    <t>4</t>
  </si>
  <si>
    <t>1027601108512</t>
  </si>
  <si>
    <t>7610008050</t>
  </si>
  <si>
    <t>РЫБИНСКИЙ ФИЛИАЛ АО "ВОЕНТЕЛЕКОМ"-190 ЦЕНТРАЛЬНЫЙ РЕМОНТНЫЙ ЗАВОД СРЕДСТВ СВЯЗИ</t>
  </si>
  <si>
    <t>5</t>
  </si>
  <si>
    <t>1097746350151</t>
  </si>
  <si>
    <t>7718766718</t>
  </si>
  <si>
    <t>761043001</t>
  </si>
  <si>
    <t>INSERT.ENR.INCOME.NON.NET</t>
  </si>
  <si>
    <t>1.4</t>
  </si>
  <si>
    <t>от смежных сетевых организаций:</t>
  </si>
  <si>
    <t>430</t>
  </si>
  <si>
    <t>Филиал ПАО "Россети Центр" - "Ярэнерго"</t>
  </si>
  <si>
    <t>1046900099498</t>
  </si>
  <si>
    <t>6901067107</t>
  </si>
  <si>
    <t>760602001</t>
  </si>
  <si>
    <t>DYNAMIC.ENR.INCOME.ADJACENT.NET</t>
  </si>
  <si>
    <t>Северная дирекция по энергообеспечению - структурное подразделение Трансэнерго - филиала ОАО "Российские железные дороги"</t>
  </si>
  <si>
    <t>1037739877295</t>
  </si>
  <si>
    <t>7708503727</t>
  </si>
  <si>
    <t>760445013</t>
  </si>
  <si>
    <t>ООО "Электросеть"</t>
  </si>
  <si>
    <t>1157627023619</t>
  </si>
  <si>
    <t>7606101137</t>
  </si>
  <si>
    <t>760601001</t>
  </si>
  <si>
    <t>ООО "Северэнерго"</t>
  </si>
  <si>
    <t>1027601598441</t>
  </si>
  <si>
    <t>7627018507</t>
  </si>
  <si>
    <t>762701001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</si>
  <si>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</si>
  <si>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</si>
  <si>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</si>
  <si>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</si>
  <si>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</si>
  <si>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</si>
  <si>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</si>
  <si>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</si>
  <si>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</si>
  <si>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</si>
  <si>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</si>
  <si>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</si>
  <si>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</si>
  <si>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</si>
  <si>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</si>
  <si>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</si>
  <si>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</si>
  <si>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</si>
  <si>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</si>
  <si>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</si>
  <si>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</si>
  <si>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</si>
  <si>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</si>
  <si>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</si>
  <si>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</si>
  <si>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</si>
  <si>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</si>
  <si>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</si>
  <si>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</si>
  <si>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</si>
  <si>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</si>
  <si>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</si>
  <si>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</si>
  <si>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</si>
  <si>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АО "Ярославская электросетевая компания"</t>
  </si>
  <si>
    <t>1087602004731</t>
  </si>
  <si>
    <t>7602069588</t>
  </si>
  <si>
    <t>760201001</t>
  </si>
  <si>
    <t>DYNAMIC.ENR.OUTCOME.ADJACENT.NET</t>
  </si>
  <si>
    <t>АО "Оборонэнерго" филиал "Волго-Вятский"</t>
  </si>
  <si>
    <t>1097746264230</t>
  </si>
  <si>
    <t>7704726225</t>
  </si>
  <si>
    <t>526343001</t>
  </si>
  <si>
    <t>ООО "Техпромэксперт-Ярославль"</t>
  </si>
  <si>
    <t>1147604006307</t>
  </si>
  <si>
    <t>7604260276</t>
  </si>
  <si>
    <t>760401001</t>
  </si>
  <si>
    <t>АО "Межрегиональная Энергосервисная Компания"</t>
  </si>
  <si>
    <t>6</t>
  </si>
  <si>
    <t>1117604022040</t>
  </si>
  <si>
    <t>7604217739</t>
  </si>
  <si>
    <t>7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</si>
  <si>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</si>
  <si>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</si>
  <si>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</si>
  <si>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</si>
  <si>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</si>
  <si>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</si>
  <si>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</si>
  <si>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</si>
  <si>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</si>
  <si>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</si>
  <si>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</si>
  <si>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</si>
  <si>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</si>
  <si>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</si>
  <si>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</si>
  <si>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</si>
  <si>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</si>
  <si>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</si>
  <si>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</si>
  <si>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</si>
  <si>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</si>
  <si>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</si>
  <si>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</si>
  <si>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</si>
  <si>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</si>
  <si>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</si>
  <si>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</si>
  <si>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</si>
  <si>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</si>
  <si>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</si>
  <si>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</si>
  <si>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</si>
  <si>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</si>
  <si>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</si>
  <si>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</si>
  <si>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</si>
  <si>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</si>
  <si>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</si>
  <si>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</si>
  <si>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</si>
  <si>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</si>
  <si>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</si>
  <si>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</si>
  <si>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</si>
  <si>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</si>
  <si>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</si>
  <si>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</si>
  <si>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</si>
  <si>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</si>
  <si>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</si>
  <si>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</si>
  <si>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</si>
  <si>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</si>
  <si>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</si>
  <si>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</si>
  <si>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</si>
  <si>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</si>
  <si>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</si>
  <si>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</si>
  <si>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</si>
  <si>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</si>
  <si>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</si>
  <si>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</si>
  <si>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</si>
  <si>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</si>
  <si>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</si>
  <si>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</si>
  <si>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</si>
  <si>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</si>
  <si>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</si>
  <si>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</si>
  <si>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</si>
  <si>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</si>
  <si>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</si>
  <si>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</si>
  <si>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</si>
  <si>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</si>
  <si>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</si>
  <si>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</si>
  <si>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</si>
  <si>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</si>
  <si>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</si>
  <si>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</si>
  <si>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</si>
  <si>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</si>
  <si>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</si>
  <si>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</si>
  <si>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</si>
  <si>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</si>
  <si>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</si>
  <si>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</si>
  <si>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</si>
  <si>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</si>
  <si>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</si>
  <si>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</si>
  <si>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</si>
  <si>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</si>
  <si>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</si>
  <si>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</si>
  <si>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</si>
  <si>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</si>
  <si>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</si>
  <si>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</si>
  <si>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</si>
  <si>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</si>
  <si>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</si>
  <si>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</si>
  <si>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</si>
  <si>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</si>
  <si>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</si>
  <si>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</si>
  <si>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</si>
  <si>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</si>
  <si>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</si>
  <si>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</si>
  <si>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</si>
  <si>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</si>
  <si>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</si>
  <si>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</si>
  <si>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</si>
  <si>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</si>
  <si>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</si>
  <si>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</si>
  <si>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</si>
  <si>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</si>
  <si>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</si>
  <si>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</si>
  <si>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</si>
  <si>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</si>
  <si>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</si>
  <si>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</si>
  <si>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</si>
  <si>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</si>
  <si>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</si>
  <si>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</si>
  <si>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</si>
  <si>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</si>
  <si>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</si>
  <si>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</si>
  <si>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</si>
  <si>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</si>
  <si>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</si>
  <si>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</si>
  <si>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</si>
  <si>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</si>
  <si>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</si>
  <si>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</si>
  <si>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</si>
  <si>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</si>
  <si>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</si>
  <si>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</si>
  <si>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</si>
  <si>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</si>
  <si>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</si>
  <si>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</si>
  <si>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</si>
  <si>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</si>
  <si>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</si>
  <si>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</si>
  <si>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</si>
  <si>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</si>
  <si>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</si>
  <si>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</si>
  <si>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</si>
  <si>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</si>
  <si>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</si>
  <si>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</si>
  <si>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</si>
  <si>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</si>
  <si>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</si>
  <si>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</si>
  <si>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</si>
  <si>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</si>
  <si>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</si>
  <si>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</si>
  <si>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</si>
  <si>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</si>
  <si>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</si>
  <si>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</si>
  <si>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</si>
  <si>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</si>
  <si>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</si>
  <si>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</si>
  <si>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</si>
  <si>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</si>
  <si>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</si>
  <si>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</si>
  <si>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</si>
  <si>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</si>
  <si>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</si>
  <si>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</si>
  <si>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</si>
  <si>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</si>
  <si>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</si>
  <si>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</si>
  <si>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</si>
  <si>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</si>
  <si>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</si>
  <si>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</si>
  <si>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</si>
  <si>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</si>
  <si>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</si>
  <si>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</si>
  <si>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</si>
  <si>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</si>
  <si>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</si>
  <si>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</si>
  <si>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</si>
  <si>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</si>
  <si>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</si>
  <si>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</si>
  <si>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</si>
  <si>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</si>
  <si>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</si>
  <si>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</si>
  <si>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</si>
  <si>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</si>
  <si>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</si>
  <si>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</si>
  <si>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</si>
  <si>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</si>
  <si>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</si>
  <si>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</si>
  <si>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</si>
  <si>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</si>
  <si>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</si>
  <si>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</si>
  <si>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</si>
  <si>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</si>
  <si>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</si>
  <si>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</si>
  <si>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</si>
  <si>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</si>
  <si>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</si>
  <si>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</si>
  <si>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</si>
  <si>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</si>
  <si>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</si>
  <si>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rybelset</t>
  </si>
  <si>
    <t>LOGIN</t>
  </si>
  <si>
    <t>MONTH_LIST</t>
  </si>
  <si>
    <t>YEAR_LIST</t>
  </si>
  <si>
    <t>Амурская область</t>
  </si>
  <si>
    <t>RU28</t>
  </si>
  <si>
    <t>Да</t>
  </si>
  <si>
    <t>983E18D49F9CF8A443DA57D805918A50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</si>
  <si>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</si>
  <si>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</si>
  <si>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</si>
  <si>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</si>
  <si>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</si>
  <si>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</si>
  <si>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</si>
  <si>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</si>
  <si>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</si>
  <si>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</si>
  <si>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</si>
  <si>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</si>
  <si>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wBqwGxaqhQpVcYrkeVpaMruvTscuiuCzPbVZFrtUotnPlcZoWFyfvUYQuSqoscpw217i15i147i188, 194i226i26i868922E495E4B1DC021E6794B98BCFE2709dFEBd2402t53t41t846327000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</si>
  <si>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</si>
  <si>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</si>
  <si>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</si>
  <si>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</si>
  <si>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</si>
  <si>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</si>
  <si>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</si>
  <si>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</si>
  <si>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</si>
  <si>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</si>
  <si>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</si>
  <si>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</si>
  <si>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</si>
  <si>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</si>
  <si>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</si>
  <si>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</si>
  <si>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</si>
  <si>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</si>
  <si>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</si>
  <si>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</si>
  <si>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</si>
  <si>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</si>
  <si>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</si>
  <si>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</si>
  <si>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</si>
  <si>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</si>
  <si>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</si>
  <si>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</si>
  <si>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</si>
  <si>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</si>
  <si>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</si>
  <si>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</si>
  <si>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</si>
  <si>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</si>
  <si>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</si>
  <si>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</si>
  <si>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</si>
  <si>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</si>
  <si>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</si>
  <si>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</si>
  <si>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</si>
  <si>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</si>
  <si>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</si>
  <si>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</si>
  <si>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</si>
  <si>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</si>
  <si>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</si>
  <si>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</si>
  <si>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</si>
  <si>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</si>
  <si>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</si>
  <si>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</si>
  <si>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</si>
  <si>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</si>
  <si>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</si>
  <si>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</si>
  <si>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</si>
  <si>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</si>
  <si>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</si>
  <si>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</si>
  <si>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</si>
  <si>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</si>
  <si>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</si>
  <si>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</si>
  <si>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</si>
  <si>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</si>
  <si>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</si>
  <si>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</si>
  <si>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</si>
  <si>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</si>
  <si>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</si>
  <si>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</si>
  <si>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</si>
  <si>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</si>
  <si>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</si>
  <si>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</si>
  <si>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</si>
  <si>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</si>
  <si>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</si>
  <si>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</si>
  <si>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</si>
  <si>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</si>
  <si>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</si>
  <si>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</si>
  <si>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</si>
  <si>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</si>
  <si>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</si>
  <si>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</si>
  <si>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</si>
  <si>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</si>
  <si>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</si>
  <si>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</si>
  <si>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</si>
  <si>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</si>
  <si>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</si>
  <si>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</si>
  <si>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</si>
  <si>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</si>
  <si>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</si>
  <si>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</si>
  <si>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</si>
  <si>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</si>
  <si>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</si>
  <si>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</si>
  <si>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</si>
  <si>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</si>
  <si>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</si>
  <si>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</si>
  <si>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</si>
  <si>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</si>
  <si>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</si>
  <si>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</si>
  <si>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</si>
  <si>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</si>
  <si>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</si>
  <si>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</si>
  <si>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</si>
  <si>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</si>
  <si>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</si>
  <si>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</si>
  <si>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</si>
  <si>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</si>
  <si>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</si>
  <si>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</si>
  <si>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</si>
  <si>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</si>
  <si>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</si>
  <si>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</si>
  <si>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</si>
  <si>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</si>
  <si>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</si>
  <si>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</si>
  <si>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</si>
  <si>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</si>
  <si>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</si>
  <si>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</si>
  <si>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</si>
  <si>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</si>
  <si>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</si>
  <si>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</si>
  <si>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</si>
  <si>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</si>
  <si>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</si>
  <si>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</si>
  <si>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</si>
  <si>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</si>
  <si>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</si>
  <si>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</si>
  <si>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</si>
  <si>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</si>
  <si>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</si>
  <si>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</si>
  <si>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</si>
  <si>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</si>
  <si>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</si>
  <si>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</si>
  <si>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</si>
  <si>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</si>
  <si>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</si>
  <si>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</si>
  <si>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</si>
  <si>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</si>
  <si>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</si>
  <si>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</si>
  <si>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</si>
  <si>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</si>
  <si>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</si>
  <si>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</si>
  <si>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</si>
  <si>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</si>
  <si>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</si>
  <si>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</si>
  <si>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</si>
  <si>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</si>
  <si>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</si>
  <si>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</si>
  <si>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</si>
  <si>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</si>
  <si>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</si>
  <si>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</si>
  <si>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</si>
  <si>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</si>
  <si>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</si>
  <si>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</si>
  <si>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</si>
  <si>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</si>
  <si>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</si>
  <si>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</si>
  <si>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</si>
  <si>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</si>
  <si>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</si>
  <si>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RU76</t>
  </si>
  <si>
    <t>ENR_INCOME_GEN_ADD_RANGE</t>
  </si>
  <si>
    <t>TBD</t>
  </si>
  <si>
    <t>ENR_INCOME_NON_NET_ADD_RANGE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</si>
  <si>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</si>
  <si>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</si>
  <si>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</si>
  <si>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</si>
  <si>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</si>
  <si>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</si>
  <si>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</si>
  <si>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</si>
  <si>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</si>
  <si>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</si>
  <si>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</si>
  <si>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</si>
  <si>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</si>
  <si>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</si>
  <si>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</si>
  <si>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</si>
  <si>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</si>
  <si>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</si>
  <si>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</si>
  <si>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</si>
  <si>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</si>
  <si>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</si>
  <si>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</si>
  <si>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</si>
  <si>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</si>
  <si>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</si>
  <si>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</si>
  <si>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</si>
  <si>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</si>
  <si>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</si>
  <si>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</si>
  <si>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</si>
  <si>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</si>
  <si>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</si>
  <si>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</si>
  <si>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</si>
  <si>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</si>
  <si>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</si>
  <si>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</si>
  <si>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</si>
  <si>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</si>
  <si>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</si>
  <si>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</si>
  <si>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</si>
  <si>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</si>
  <si>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</si>
  <si>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</si>
  <si>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</si>
  <si>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</si>
  <si>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</si>
  <si>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</si>
  <si>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</si>
  <si>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</si>
  <si>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</si>
  <si>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</si>
  <si>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</si>
  <si>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</si>
  <si>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</si>
  <si>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</si>
  <si>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</si>
  <si>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</si>
  <si>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</si>
  <si>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</si>
  <si>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</si>
  <si>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</si>
  <si>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</si>
  <si>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</si>
  <si>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</si>
  <si>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</si>
  <si>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</si>
  <si>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</si>
  <si>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</si>
  <si>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</si>
  <si>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</si>
  <si>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</si>
  <si>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</si>
  <si>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</si>
  <si>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</si>
  <si>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</si>
  <si>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</si>
  <si>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</si>
  <si>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</si>
  <si>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</si>
  <si>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</si>
  <si>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</si>
  <si>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</si>
  <si>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</si>
  <si>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</si>
  <si>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</si>
  <si>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</si>
  <si>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</si>
  <si>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</si>
  <si>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</si>
  <si>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</si>
  <si>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</si>
  <si>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</si>
  <si>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</si>
  <si>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</si>
  <si>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</si>
  <si>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</si>
  <si>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</si>
  <si>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</si>
  <si>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</si>
  <si>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</si>
  <si>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</si>
  <si>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</si>
  <si>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</si>
  <si>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</si>
  <si>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</si>
  <si>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</si>
  <si>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</si>
  <si>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</si>
  <si>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</si>
  <si>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</si>
  <si>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</si>
  <si>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</si>
  <si>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</si>
  <si>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</si>
  <si>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</si>
  <si>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</si>
  <si>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"Газпром энергосбыт"</t>
  </si>
  <si>
    <t>7705750968</t>
  </si>
  <si>
    <t>772901001</t>
  </si>
  <si>
    <t>5067746436731</t>
  </si>
  <si>
    <t>АО "Малая комплексная энергетика"</t>
  </si>
  <si>
    <t>7612043797</t>
  </si>
  <si>
    <t>1117612001100</t>
  </si>
  <si>
    <t>/Электроэнергетика/Производство ЭЭ/Некомбинированная выработка</t>
  </si>
  <si>
    <t>/Электроэнергетика/Передача ЭЭ/РСО</t>
  </si>
  <si>
    <t>АО "Мосэнергосбыт"</t>
  </si>
  <si>
    <t>7736520080</t>
  </si>
  <si>
    <t>997650001</t>
  </si>
  <si>
    <t>1057746557329</t>
  </si>
  <si>
    <t>АО "Оборонэнергосбыт"</t>
  </si>
  <si>
    <t>7704731218</t>
  </si>
  <si>
    <t>773043001</t>
  </si>
  <si>
    <t>1097746448315</t>
  </si>
  <si>
    <t>/Электроэнергетика/Сбыт ЭЭ/ГП</t>
  </si>
  <si>
    <t>АО "Ресурс"</t>
  </si>
  <si>
    <t>7616009483</t>
  </si>
  <si>
    <t>761601001</t>
  </si>
  <si>
    <t>1117609002686</t>
  </si>
  <si>
    <t>АО "Сибурэнергоменеджмент"</t>
  </si>
  <si>
    <t>7727276526</t>
  </si>
  <si>
    <t>366301001</t>
  </si>
  <si>
    <t>1063667286858</t>
  </si>
  <si>
    <t>АО "Тутаевская ПГУ"</t>
  </si>
  <si>
    <t>7611020204</t>
  </si>
  <si>
    <t>761101001</t>
  </si>
  <si>
    <t>1117611000869</t>
  </si>
  <si>
    <t>/Электроэнергетика/Производство ЭЭ/Комбинированная выработка</t>
  </si>
  <si>
    <t>АО "Электросети ЯГК"</t>
  </si>
  <si>
    <t>7606084668</t>
  </si>
  <si>
    <t>1117606004273</t>
  </si>
  <si>
    <t>АО "ЭнТел"</t>
  </si>
  <si>
    <t>9725030418</t>
  </si>
  <si>
    <t>1207700086110</t>
  </si>
  <si>
    <t>АО "Ярославская генерирующая компания"</t>
  </si>
  <si>
    <t>7604178769</t>
  </si>
  <si>
    <t>1107604005189</t>
  </si>
  <si>
    <t>АО "Ярославский завод дизельной аппаратуры"</t>
  </si>
  <si>
    <t>7601000833</t>
  </si>
  <si>
    <t>1027600622466</t>
  </si>
  <si>
    <t>АО "Ярославский технический углерод имени В.Ю. Орлова"</t>
  </si>
  <si>
    <t>7605000714</t>
  </si>
  <si>
    <t>760450001</t>
  </si>
  <si>
    <t>1027600791899</t>
  </si>
  <si>
    <t>/Электроэнергетика/Сбыт ЭЭ/Нерегулируемый сбыт :: /Электроэнергетика/Производство ЭЭ/Некомбинированная выработка</t>
  </si>
  <si>
    <t>Бурмакинское МП ЖКХ</t>
  </si>
  <si>
    <t>7621001440</t>
  </si>
  <si>
    <t>762101001</t>
  </si>
  <si>
    <t>1027601603633</t>
  </si>
  <si>
    <t>Вологодский филиал ПАО «Россети Северо-Запад»</t>
  </si>
  <si>
    <t>7802312751</t>
  </si>
  <si>
    <t>352502001</t>
  </si>
  <si>
    <t>1047855175785</t>
  </si>
  <si>
    <t>N</t>
  </si>
  <si>
    <t>ЗАО "Железобетон"</t>
  </si>
  <si>
    <t>7601000262</t>
  </si>
  <si>
    <t>1027600516481</t>
  </si>
  <si>
    <t>ЗАО "Пансионат отдыха "Ярославль"</t>
  </si>
  <si>
    <t>7627015577</t>
  </si>
  <si>
    <t>1027601593040</t>
  </si>
  <si>
    <t>ЗАО "Ярославль-Резинотехника"</t>
  </si>
  <si>
    <t>7603024491</t>
  </si>
  <si>
    <t>760301001</t>
  </si>
  <si>
    <t>1037600203277</t>
  </si>
  <si>
    <t>ИП А.В. Шутов</t>
  </si>
  <si>
    <t>760400719100</t>
  </si>
  <si>
    <t>отсутствует</t>
  </si>
  <si>
    <t>306760212200044</t>
  </si>
  <si>
    <t>МУП "Горэлектросеть"</t>
  </si>
  <si>
    <t>7611003390</t>
  </si>
  <si>
    <t>1027601272412</t>
  </si>
  <si>
    <t>МУП "Энергетик"</t>
  </si>
  <si>
    <t>7608010100</t>
  </si>
  <si>
    <t>760801002</t>
  </si>
  <si>
    <t>1027601051345</t>
  </si>
  <si>
    <t>МУП "Энергетический ресурс" Некрасовского муниципального района</t>
  </si>
  <si>
    <t>7621010075</t>
  </si>
  <si>
    <t>1147627001752</t>
  </si>
  <si>
    <t>МУП ЖКХ "Заволжское"</t>
  </si>
  <si>
    <t>7621006992</t>
  </si>
  <si>
    <t>1067627030723</t>
  </si>
  <si>
    <t>ОАО "ЖКХ "Заволжье"</t>
  </si>
  <si>
    <t>7627032974</t>
  </si>
  <si>
    <t>1087627001582</t>
  </si>
  <si>
    <t>ОАО "Металлоторг"</t>
  </si>
  <si>
    <t>7627005071</t>
  </si>
  <si>
    <t>1027601604348</t>
  </si>
  <si>
    <t>ОАО "Оборонэнерго" Филиал "Верхневолжский"</t>
  </si>
  <si>
    <t>695043002</t>
  </si>
  <si>
    <t>ОАО "Северное производственно-комплектовочное предприятие "Оборонпромкомплекс"</t>
  </si>
  <si>
    <t>7602001371</t>
  </si>
  <si>
    <t>1027600507472</t>
  </si>
  <si>
    <t>ОАО "Ярославский судостроительный завод"</t>
  </si>
  <si>
    <t>7601001080</t>
  </si>
  <si>
    <t>760101001</t>
  </si>
  <si>
    <t>1027600981847</t>
  </si>
  <si>
    <t>ОАО ГК «ТНС энерго»</t>
  </si>
  <si>
    <t>7705541227</t>
  </si>
  <si>
    <t>770201001</t>
  </si>
  <si>
    <t>1137746456231</t>
  </si>
  <si>
    <t>ООО "АтомЭнергоСбыт Бизнес"</t>
  </si>
  <si>
    <t>4633017746</t>
  </si>
  <si>
    <t>1064633003038</t>
  </si>
  <si>
    <t>ООО "Газпром энерго" Северный филиал</t>
  </si>
  <si>
    <t>7736186950</t>
  </si>
  <si>
    <t>990203002</t>
  </si>
  <si>
    <t>1027739841370</t>
  </si>
  <si>
    <t>ООО "Гарант Энерго"</t>
  </si>
  <si>
    <t>7709782777</t>
  </si>
  <si>
    <t>770901001</t>
  </si>
  <si>
    <t>1087746321827</t>
  </si>
  <si>
    <t>ООО "ГлавЭнергоСбыт"</t>
  </si>
  <si>
    <t>7725571452</t>
  </si>
  <si>
    <t>1067746647583</t>
  </si>
  <si>
    <t>ООО "ЕЭС-Гарант"</t>
  </si>
  <si>
    <t>5024173259</t>
  </si>
  <si>
    <t>502401001</t>
  </si>
  <si>
    <t>1175024009918</t>
  </si>
  <si>
    <t>ООО "Инженерные изыскания"</t>
  </si>
  <si>
    <t>1103029229</t>
  </si>
  <si>
    <t>352801001</t>
  </si>
  <si>
    <t>1041100670093</t>
  </si>
  <si>
    <t>ООО "КЭС"</t>
  </si>
  <si>
    <t>2308138781</t>
  </si>
  <si>
    <t>230801001</t>
  </si>
  <si>
    <t>1072308013073</t>
  </si>
  <si>
    <t>ООО "Каскад - Энергосбыт"</t>
  </si>
  <si>
    <t>4028033356</t>
  </si>
  <si>
    <t>992802001</t>
  </si>
  <si>
    <t>1054004004779</t>
  </si>
  <si>
    <t>ООО "Каскад - Энергосеть"</t>
  </si>
  <si>
    <t>4028033476</t>
  </si>
  <si>
    <t>992801002</t>
  </si>
  <si>
    <t>1054004005395</t>
  </si>
  <si>
    <t>ООО "МАРЭМ+"</t>
  </si>
  <si>
    <t>7702387915</t>
  </si>
  <si>
    <t>1157746714740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</si>
  <si>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</si>
  <si>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</si>
  <si>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</si>
  <si>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</si>
  <si>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</si>
  <si>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</si>
  <si>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</si>
  <si>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</si>
  <si>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</si>
  <si>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771501001</t>
  </si>
  <si>
    <t>1127746076710</t>
  </si>
  <si>
    <t>ООО "ОСК-Энерго"</t>
  </si>
  <si>
    <t>5263057670</t>
  </si>
  <si>
    <t>783801001</t>
  </si>
  <si>
    <t>1065263039005</t>
  </si>
  <si>
    <t>ООО "Производственная фирма "СТИС"</t>
  </si>
  <si>
    <t>7606074860</t>
  </si>
  <si>
    <t>1097606004506</t>
  </si>
  <si>
    <t>ООО "Пышминская сбытовая компания"</t>
  </si>
  <si>
    <t>6606028397</t>
  </si>
  <si>
    <t>668601001</t>
  </si>
  <si>
    <t>1086606001844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</si>
  <si>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</si>
  <si>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</si>
  <si>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</si>
  <si>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</si>
  <si>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</si>
  <si>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</si>
  <si>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</si>
  <si>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"Регионэлектросеть"</t>
  </si>
  <si>
    <t>4401063157</t>
  </si>
  <si>
    <t>1064401023500</t>
  </si>
  <si>
    <t>ООО "Ресурс"</t>
  </si>
  <si>
    <t>7611018163</t>
  </si>
  <si>
    <t>1087611000620</t>
  </si>
  <si>
    <t>ООО "Русэнергоресурс"</t>
  </si>
  <si>
    <t>7706288496</t>
  </si>
  <si>
    <t>997450001</t>
  </si>
  <si>
    <t>1037706004346</t>
  </si>
  <si>
    <t>ООО "Русэнергосбыт"</t>
  </si>
  <si>
    <t>7706284124</t>
  </si>
  <si>
    <t>770401001</t>
  </si>
  <si>
    <t>1027706023058</t>
  </si>
  <si>
    <t>ООО "Спецторг Плюс"</t>
  </si>
  <si>
    <t>7604076460</t>
  </si>
  <si>
    <t>1057600594677</t>
  </si>
  <si>
    <t>ООО "ТГК-2 Энергосбыт"</t>
  </si>
  <si>
    <t>7604193710</t>
  </si>
  <si>
    <t>290101001</t>
  </si>
  <si>
    <t>1107604019962</t>
  </si>
  <si>
    <t>ООО "Тепловая энергетическая компания - 1"</t>
  </si>
  <si>
    <t>7604188573</t>
  </si>
  <si>
    <t>1107604014748</t>
  </si>
  <si>
    <t>ООО "ТранснефтьЭлектросетьСервис"</t>
  </si>
  <si>
    <t>6311049306</t>
  </si>
  <si>
    <t>631101001</t>
  </si>
  <si>
    <t>1026300529210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</si>
  <si>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</si>
  <si>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</si>
  <si>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</si>
  <si>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</si>
  <si>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</si>
  <si>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</si>
  <si>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</si>
  <si>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"Трансэнергосбыт"</t>
  </si>
  <si>
    <t>7606070601</t>
  </si>
  <si>
    <t>526001001</t>
  </si>
  <si>
    <t>1087606003506</t>
  </si>
  <si>
    <t>ООО "Хуадянь-Тенинская ТЭЦ"</t>
  </si>
  <si>
    <t>7604217961</t>
  </si>
  <si>
    <t>1117604022337</t>
  </si>
  <si>
    <t>/Электроэнергетика/Сбыт ЭЭ/Нерегулируемый сбыт :: /Электроэнергетика/Производство ЭЭ/Комбинированная выработка</t>
  </si>
  <si>
    <t>ООО "Центрэнерго"</t>
  </si>
  <si>
    <t>7703728269</t>
  </si>
  <si>
    <t>770301001</t>
  </si>
  <si>
    <t>1107746762012</t>
  </si>
  <si>
    <t>ООО "ЭКО"</t>
  </si>
  <si>
    <t>7607026637</t>
  </si>
  <si>
    <t>760701001</t>
  </si>
  <si>
    <t>1047601000457</t>
  </si>
  <si>
    <t>ООО "ЭСК "Горкунов"</t>
  </si>
  <si>
    <t>5433970181</t>
  </si>
  <si>
    <t>540601001</t>
  </si>
  <si>
    <t>1195476027141</t>
  </si>
  <si>
    <t>ООО "Энергия"</t>
  </si>
  <si>
    <t>7610059551</t>
  </si>
  <si>
    <t>1037601609264</t>
  </si>
  <si>
    <t>ООО "Энергия-1"</t>
  </si>
  <si>
    <t>7605005021</t>
  </si>
  <si>
    <t>760501001</t>
  </si>
  <si>
    <t>1027600792999</t>
  </si>
  <si>
    <t>ООО "ЭнергоСистемные Решения"</t>
  </si>
  <si>
    <t>7604240713</t>
  </si>
  <si>
    <t>1137604004559</t>
  </si>
  <si>
    <t>ООО "Энергокомпания"</t>
  </si>
  <si>
    <t>7612044470</t>
  </si>
  <si>
    <t>761201001</t>
  </si>
  <si>
    <t>1127612000328</t>
  </si>
  <si>
    <t>ООО "Энергоресурс"</t>
  </si>
  <si>
    <t>7602076842</t>
  </si>
  <si>
    <t>1107602000747</t>
  </si>
  <si>
    <t>ООО "Энергосистема"</t>
  </si>
  <si>
    <t>7715887873</t>
  </si>
  <si>
    <t>1117746835601</t>
  </si>
  <si>
    <t>ООО "ЯрМК"</t>
  </si>
  <si>
    <t>7602110395</t>
  </si>
  <si>
    <t>760201002</t>
  </si>
  <si>
    <t>1147602007948</t>
  </si>
  <si>
    <t>ООО "Ярославль Энергосети"</t>
  </si>
  <si>
    <t>7603071117</t>
  </si>
  <si>
    <t>1187627031866</t>
  </si>
  <si>
    <t>ООО «Энергопромсбыт»</t>
  </si>
  <si>
    <t>7722781966</t>
  </si>
  <si>
    <t>772201001</t>
  </si>
  <si>
    <t>1127746568729</t>
  </si>
  <si>
    <t>ОП "КурскАтомЭнергоСбыт" АО "АтомЭнергоСбыт"</t>
  </si>
  <si>
    <t>463245001</t>
  </si>
  <si>
    <t>Общество с ограниченной ответственностью «Комплексэнергосервис»</t>
  </si>
  <si>
    <t>7727688054</t>
  </si>
  <si>
    <t>1097746195777</t>
  </si>
  <si>
    <t>ПАО "Научно-производственное объединение Фильтры индустриальные газоочистные"</t>
  </si>
  <si>
    <t>7609001719</t>
  </si>
  <si>
    <t>760901001</t>
  </si>
  <si>
    <t>1027601065821</t>
  </si>
  <si>
    <t>ПАО "ОДК-Сатурн"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</si>
  <si>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</si>
  <si>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"ТНС энерго Ярославль"</t>
  </si>
  <si>
    <t>7606052264</t>
  </si>
  <si>
    <t>1057601050011</t>
  </si>
  <si>
    <t>ПАО "ФСК - Россети"</t>
  </si>
  <si>
    <t>4716016979</t>
  </si>
  <si>
    <t>1024701893336</t>
  </si>
  <si>
    <t>ПАО "Ярославский ордена Ленина и ордена Октябрьской революции шинный завод"</t>
  </si>
  <si>
    <t>7601001509</t>
  </si>
  <si>
    <t>760150001</t>
  </si>
  <si>
    <t>1027600842972</t>
  </si>
  <si>
    <t>ПАО "Ярославский радиозавод"</t>
  </si>
  <si>
    <t>7601000086</t>
  </si>
  <si>
    <t>1027600980990</t>
  </si>
  <si>
    <t>Свердловский филиал ООО "ЕЭС-Гарант"</t>
  </si>
  <si>
    <t>667043001</t>
  </si>
  <si>
    <t>ФКУ Исправительная колония № 3 УФСИН России по Ярославской области</t>
  </si>
  <si>
    <t>7612010960</t>
  </si>
  <si>
    <t>1027601307216</t>
  </si>
  <si>
    <t>Филиал АО "Кордиант" в городе Ярославле (ЯШЗ)</t>
  </si>
  <si>
    <t>760643002</t>
  </si>
  <si>
    <t>Филиал ОАО "Мостостройиндустрия" Завод № 50</t>
  </si>
  <si>
    <t>7708000794</t>
  </si>
  <si>
    <t>760302001</t>
  </si>
  <si>
    <t>1027700116014</t>
  </si>
  <si>
    <t>Филиал ООО "Газпром трансгаз Ухта" - Мышкинское ЛПУМГ</t>
  </si>
  <si>
    <t>1102024468</t>
  </si>
  <si>
    <t>761902001</t>
  </si>
  <si>
    <t>1021100731190</t>
  </si>
  <si>
    <t>Филиал ПАО "РусГидро" - "Каскад Верхневолжских ГЭС"</t>
  </si>
  <si>
    <t>2460066195</t>
  </si>
  <si>
    <t>761002001</t>
  </si>
  <si>
    <t>1042401810494</t>
  </si>
  <si>
    <t>МР</t>
  </si>
  <si>
    <t>МО</t>
  </si>
  <si>
    <t>Тип МО</t>
  </si>
  <si>
    <t>Имя диапазона</t>
  </si>
  <si>
    <t>Большесельский муниципальный район</t>
  </si>
  <si>
    <t>Благовещенское сельское поселение</t>
  </si>
  <si>
    <t>78603411</t>
  </si>
  <si>
    <t>сельское поселение</t>
  </si>
  <si>
    <t>MO_LIST_1</t>
  </si>
  <si>
    <t>78603000</t>
  </si>
  <si>
    <t>муниципальный район</t>
  </si>
  <si>
    <t>Борисоглебский муниципальный район</t>
  </si>
  <si>
    <t>MO_LIST_2</t>
  </si>
  <si>
    <t>Большесельское сельское поселение</t>
  </si>
  <si>
    <t>78603422</t>
  </si>
  <si>
    <t>Брейтовский муниципальный район</t>
  </si>
  <si>
    <t>MO_LIST_3</t>
  </si>
  <si>
    <t>Вареговское сельское поселение</t>
  </si>
  <si>
    <t>78603427</t>
  </si>
  <si>
    <t>Гаврилов-Ямский муниципальный район</t>
  </si>
  <si>
    <t>MO_LIST_4</t>
  </si>
  <si>
    <t>Андреевское сельское поселение</t>
  </si>
  <si>
    <t>78606422</t>
  </si>
  <si>
    <t>Даниловский муниципальный район</t>
  </si>
  <si>
    <t>MO_LIST_5</t>
  </si>
  <si>
    <t>78606000</t>
  </si>
  <si>
    <t>Любимский муниципальный район</t>
  </si>
  <si>
    <t>MO_LIST_6</t>
  </si>
  <si>
    <t>Борисоглебское сельское поселение</t>
  </si>
  <si>
    <t>78606407</t>
  </si>
  <si>
    <t>Мышкинский муниципальный район</t>
  </si>
  <si>
    <t>MO_LIST_7</t>
  </si>
  <si>
    <t>Вощажниковское сельское поселение</t>
  </si>
  <si>
    <t>78606410</t>
  </si>
  <si>
    <t>Некоузский муниципальный район</t>
  </si>
  <si>
    <t>MO_LIST_8</t>
  </si>
  <si>
    <t>Высоковское сельское поселение</t>
  </si>
  <si>
    <t>78606415</t>
  </si>
  <si>
    <t>Некрасовский муниципальный район</t>
  </si>
  <si>
    <t>MO_LIST_9</t>
  </si>
  <si>
    <t>Инальцинское сельское поселение</t>
  </si>
  <si>
    <t>78606405</t>
  </si>
  <si>
    <t>Первомайский муниципальный район</t>
  </si>
  <si>
    <t>MO_LIST_10</t>
  </si>
  <si>
    <t>78609000</t>
  </si>
  <si>
    <t>Пошехонский муниципальный район</t>
  </si>
  <si>
    <t>MO_LIST_11</t>
  </si>
  <si>
    <t>Брейтовское сельское поселение</t>
  </si>
  <si>
    <t>78609411</t>
  </si>
  <si>
    <t>Ростовский муниципальный район</t>
  </si>
  <si>
    <t>MO_LIST_12</t>
  </si>
  <si>
    <t>Гореловское сельское поселение</t>
  </si>
  <si>
    <t>78609422</t>
  </si>
  <si>
    <t>Рыбинский муниципальный район</t>
  </si>
  <si>
    <t>MO_LIST_13</t>
  </si>
  <si>
    <t>Прозоровское сельское поселение</t>
  </si>
  <si>
    <t>78609433</t>
  </si>
  <si>
    <t>Тутаевский муниципальный район</t>
  </si>
  <si>
    <t>MO_LIST_14</t>
  </si>
  <si>
    <t>Великосельское сельское поселение</t>
  </si>
  <si>
    <t>78612405</t>
  </si>
  <si>
    <t>Угличский муниципальный район</t>
  </si>
  <si>
    <t>MO_LIST_15</t>
  </si>
  <si>
    <t>78612000</t>
  </si>
  <si>
    <t>Ярославский муниципальный район</t>
  </si>
  <si>
    <t>MO_LIST_16</t>
  </si>
  <si>
    <t>Городское поселение г. Гаврилов-Ям</t>
  </si>
  <si>
    <t>78612101</t>
  </si>
  <si>
    <t>городское поселение, в состав которого входит город</t>
  </si>
  <si>
    <t>город Переславль-Залесский</t>
  </si>
  <si>
    <t>MO_LIST_17</t>
  </si>
  <si>
    <t>Заячье-Холмское сельское поселение</t>
  </si>
  <si>
    <t>78612477</t>
  </si>
  <si>
    <t>MO_LIST_18</t>
  </si>
  <si>
    <t>Митинское сельское поселение</t>
  </si>
  <si>
    <t>78612450</t>
  </si>
  <si>
    <t>город Ярославль</t>
  </si>
  <si>
    <t>MO_LIST_19</t>
  </si>
  <si>
    <t>Шопшинское сельское поселение</t>
  </si>
  <si>
    <t>78612490</t>
  </si>
  <si>
    <t>Городское поселение г. Данилов</t>
  </si>
  <si>
    <t>78615101</t>
  </si>
  <si>
    <t>78615000</t>
  </si>
  <si>
    <t>Даниловское сельское поселение</t>
  </si>
  <si>
    <t>78615435</t>
  </si>
  <si>
    <t>Дмитриевское сельское поселение</t>
  </si>
  <si>
    <t>78615420</t>
  </si>
  <si>
    <t>Середское сельское поселение</t>
  </si>
  <si>
    <t>78615470</t>
  </si>
  <si>
    <t>Воскресенское сельское поселение</t>
  </si>
  <si>
    <t>78618405</t>
  </si>
  <si>
    <t>Городское поселение г. Любим</t>
  </si>
  <si>
    <t>78618101</t>
  </si>
  <si>
    <t>Ермаковское сельское поселение</t>
  </si>
  <si>
    <t>78618410</t>
  </si>
  <si>
    <t>78618000</t>
  </si>
  <si>
    <t>Осецкое сельское поселение</t>
  </si>
  <si>
    <t>78618433</t>
  </si>
  <si>
    <t>Городское поселение г. Мышкин</t>
  </si>
  <si>
    <t>78621101</t>
  </si>
  <si>
    <t>78621000</t>
  </si>
  <si>
    <t>Охотинское сельское поселение</t>
  </si>
  <si>
    <t>78621430</t>
  </si>
  <si>
    <t>Приволжское сельское поселение</t>
  </si>
  <si>
    <t>78621415</t>
  </si>
  <si>
    <t>Веретейское сельское поселение</t>
  </si>
  <si>
    <t>78623404</t>
  </si>
  <si>
    <t>Волжское сельское поселение</t>
  </si>
  <si>
    <t>78623406</t>
  </si>
  <si>
    <t>78623000</t>
  </si>
  <si>
    <t>Некоузское сельское поселение</t>
  </si>
  <si>
    <t>78623415</t>
  </si>
  <si>
    <t>Октябрьское сельское поселение</t>
  </si>
  <si>
    <t>78623427</t>
  </si>
  <si>
    <t>Бурмакино сельское поселение</t>
  </si>
  <si>
    <t>78626409</t>
  </si>
  <si>
    <t>Красный Профинтерн сельское поселение</t>
  </si>
  <si>
    <t>78626444</t>
  </si>
  <si>
    <t>78626000</t>
  </si>
  <si>
    <t>Некрасовское сельское поселение</t>
  </si>
  <si>
    <t>78626457</t>
  </si>
  <si>
    <t>Городское поселение п.Пречистое</t>
  </si>
  <si>
    <t>78629151</t>
  </si>
  <si>
    <t>городское поселение, в состав которого входит поселок</t>
  </si>
  <si>
    <t>Кукобойское сельское поселение</t>
  </si>
  <si>
    <t>78629435</t>
  </si>
  <si>
    <t>78629000</t>
  </si>
  <si>
    <t>Пречистенское сельское поселение</t>
  </si>
  <si>
    <t>78629450</t>
  </si>
  <si>
    <t>Белосельское сельское поселение</t>
  </si>
  <si>
    <t>78634404</t>
  </si>
  <si>
    <t>Городское поселение Пошехонье</t>
  </si>
  <si>
    <t>78634101</t>
  </si>
  <si>
    <t>78634428</t>
  </si>
  <si>
    <t>Кременевское сельское поселение</t>
  </si>
  <si>
    <t>78634460</t>
  </si>
  <si>
    <t>78634000</t>
  </si>
  <si>
    <t>Пригородное сельское поселение</t>
  </si>
  <si>
    <t>78634436</t>
  </si>
  <si>
    <t>Городское поселение г.Ростов</t>
  </si>
  <si>
    <t>78637101</t>
  </si>
  <si>
    <t>Ишня сельское поселение</t>
  </si>
  <si>
    <t>78637412</t>
  </si>
  <si>
    <t>Петровское сельское поселение</t>
  </si>
  <si>
    <t>78637441</t>
  </si>
  <si>
    <t>Поречье-Рыбное сельское поселение</t>
  </si>
  <si>
    <t>78637442</t>
  </si>
  <si>
    <t>78637000</t>
  </si>
  <si>
    <t>Семибратово сельское поселение</t>
  </si>
  <si>
    <t>78637447</t>
  </si>
  <si>
    <t>Арефинское сельское поселение</t>
  </si>
  <si>
    <t>78640410</t>
  </si>
  <si>
    <t>78640415</t>
  </si>
  <si>
    <t>Глебовское сельское поселение</t>
  </si>
  <si>
    <t>78640443</t>
  </si>
  <si>
    <t>Городское поселение Песочное</t>
  </si>
  <si>
    <t>78640455</t>
  </si>
  <si>
    <t>Каменниковское сельское поселение</t>
  </si>
  <si>
    <t>78640425</t>
  </si>
  <si>
    <t>Назаровское сельское поселение</t>
  </si>
  <si>
    <t>78640430</t>
  </si>
  <si>
    <t>Огарковское сельское поселение</t>
  </si>
  <si>
    <t>78640440</t>
  </si>
  <si>
    <t>78640420</t>
  </si>
  <si>
    <t>Покровское сельское поселение</t>
  </si>
  <si>
    <t>78640435</t>
  </si>
  <si>
    <t>78640000</t>
  </si>
  <si>
    <t>Судоверфское сельское поселение</t>
  </si>
  <si>
    <t>78640452</t>
  </si>
  <si>
    <t>Тихменевское сельское поселение</t>
  </si>
  <si>
    <t>78640447</t>
  </si>
  <si>
    <t>Артемьевское сельское поселение</t>
  </si>
  <si>
    <t>78643405</t>
  </si>
  <si>
    <t>Городское поселение г.Тутаев</t>
  </si>
  <si>
    <t>78643101</t>
  </si>
  <si>
    <t>Константиновское сельское поселение</t>
  </si>
  <si>
    <t>78643420</t>
  </si>
  <si>
    <t>Левобережное сельское поселение</t>
  </si>
  <si>
    <t>78643460</t>
  </si>
  <si>
    <t>78643000</t>
  </si>
  <si>
    <t>Чебаковское сельское поселение</t>
  </si>
  <si>
    <t>78643450</t>
  </si>
  <si>
    <t>Головинское сельское поселение</t>
  </si>
  <si>
    <t>78646440</t>
  </si>
  <si>
    <t>Городское поселение г.Углич</t>
  </si>
  <si>
    <t>78646101</t>
  </si>
  <si>
    <t>Ильинское сельское поселение</t>
  </si>
  <si>
    <t>78646420</t>
  </si>
  <si>
    <t>Отрадновское сельское поселение</t>
  </si>
  <si>
    <t>78646475</t>
  </si>
  <si>
    <t>Слободское сельское поселение</t>
  </si>
  <si>
    <t>78646410</t>
  </si>
  <si>
    <t>78646000</t>
  </si>
  <si>
    <t>Улейминское сельское поселение</t>
  </si>
  <si>
    <t>78646480</t>
  </si>
  <si>
    <t>Городское поселение п. Лесная Поляна</t>
  </si>
  <si>
    <t>78650155</t>
  </si>
  <si>
    <t>Заволжское сельское поселение</t>
  </si>
  <si>
    <t>78650410</t>
  </si>
  <si>
    <t>Ивняковское сельское поселение</t>
  </si>
  <si>
    <t>78650455</t>
  </si>
  <si>
    <t>Карабихское сельское поселение</t>
  </si>
  <si>
    <t>78650430</t>
  </si>
  <si>
    <t>Кузнечихинское сельское поселение</t>
  </si>
  <si>
    <t>78650435</t>
  </si>
  <si>
    <t>Курбское сельское поселение</t>
  </si>
  <si>
    <t>78650440</t>
  </si>
  <si>
    <t>78650470</t>
  </si>
  <si>
    <t>Туношенское сельское поселение</t>
  </si>
  <si>
    <t>78650495</t>
  </si>
  <si>
    <t>78650000</t>
  </si>
  <si>
    <t>78705000</t>
  </si>
  <si>
    <t>городской округ</t>
  </si>
  <si>
    <t>78701000</t>
  </si>
  <si>
    <t>ORG_NAME</t>
  </si>
  <si>
    <t>INN_NAME</t>
  </si>
  <si>
    <t>KPP_NAME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</si>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</sst>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6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1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4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3" borderId="0" xfId="0" applyFont="1" applyFill="1" applyNumberFormat="1"/>
    <xf numFmtId="171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3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mailto:sna@rybelset.ru" TargetMode="External"/><Relationship Id="rId4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9106C64-14D5-1222-F743-2D9D59125843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14" width="2.7109375" customWidth="1"/>
    <col min="2" max="3" style="514" width="9.7109375" customWidth="1"/>
    <col min="4" max="4" style="514" width="4.28125" customWidth="1"/>
    <col min="5" max="6" style="514" width="4.421875" customWidth="1"/>
    <col min="7" max="7" style="514" width="4.57421875" customWidth="1"/>
    <col min="8" max="25" style="514" width="4.421875" customWidth="1"/>
    <col min="26" max="26" style="514" width="2.7109375" customWidth="1"/>
    <col min="27" max="29" style="514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52" t="s">
        <v>1</v>
      </c>
      <c r="C2" s="252"/>
      <c r="D2" s="252"/>
      <c r="E2" s="252"/>
      <c r="F2" s="252"/>
      <c r="G2" s="252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52" t="s">
        <v>2</v>
      </c>
      <c r="C3" s="252"/>
      <c r="D3" s="252"/>
      <c r="E3" s="252"/>
      <c r="F3" s="252"/>
      <c r="G3" s="252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53" t="s">
        <v>3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110"/>
      <c r="AA5" s="105"/>
      <c r="AB5" s="109"/>
      <c r="AC5" s="109"/>
    </row>
    <row customHeight="1" ht="6">
      <c r="A6" s="112"/>
      <c r="B6" s="245" t="s">
        <v>4</v>
      </c>
      <c r="C6" s="248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45"/>
      <c r="C7" s="248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45"/>
      <c r="C8" s="248"/>
      <c r="D8" s="122"/>
      <c r="E8" s="123" t="s">
        <v>5</v>
      </c>
      <c r="F8" s="254" t="s">
        <v>6</v>
      </c>
      <c r="G8" s="255"/>
      <c r="H8" s="255"/>
      <c r="I8" s="255"/>
      <c r="J8" s="255"/>
      <c r="K8" s="255"/>
      <c r="L8" s="255"/>
      <c r="M8" s="255"/>
      <c r="N8" s="122"/>
      <c r="O8" s="124" t="s">
        <v>5</v>
      </c>
      <c r="P8" s="256" t="s">
        <v>7</v>
      </c>
      <c r="Q8" s="257"/>
      <c r="R8" s="257"/>
      <c r="S8" s="257"/>
      <c r="T8" s="257"/>
      <c r="U8" s="257"/>
      <c r="V8" s="257"/>
      <c r="W8" s="257"/>
      <c r="X8" s="257"/>
      <c r="Y8" s="118"/>
      <c r="Z8" s="116"/>
      <c r="AA8" s="104"/>
      <c r="AB8" s="104"/>
      <c r="AC8" s="104"/>
    </row>
    <row customHeight="1" ht="15">
      <c r="A9" s="112"/>
      <c r="B9" s="245"/>
      <c r="C9" s="248"/>
      <c r="D9" s="122"/>
      <c r="E9" s="125" t="s">
        <v>5</v>
      </c>
      <c r="F9" s="254" t="s">
        <v>8</v>
      </c>
      <c r="G9" s="255"/>
      <c r="H9" s="255"/>
      <c r="I9" s="255"/>
      <c r="J9" s="255"/>
      <c r="K9" s="255"/>
      <c r="L9" s="255"/>
      <c r="M9" s="255"/>
      <c r="N9" s="122"/>
      <c r="O9" s="126" t="s">
        <v>5</v>
      </c>
      <c r="P9" s="256" t="s">
        <v>9</v>
      </c>
      <c r="Q9" s="257"/>
      <c r="R9" s="257"/>
      <c r="S9" s="257"/>
      <c r="T9" s="257"/>
      <c r="U9" s="257"/>
      <c r="V9" s="257"/>
      <c r="W9" s="257"/>
      <c r="X9" s="257"/>
      <c r="Y9" s="118"/>
      <c r="Z9" s="116"/>
      <c r="AA9" s="104"/>
      <c r="AB9" s="104"/>
      <c r="AC9" s="104"/>
    </row>
    <row customHeight="1" ht="21">
      <c r="A10" s="112"/>
      <c r="B10" s="245"/>
      <c r="C10" s="246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43" t="s">
        <v>10</v>
      </c>
      <c r="C11" s="244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45"/>
      <c r="C12" s="246"/>
      <c r="D12" s="121"/>
      <c r="E12" s="247" t="s">
        <v>11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118"/>
      <c r="Z12" s="116"/>
      <c r="AA12" s="104"/>
      <c r="AB12" s="104"/>
      <c r="AC12" s="104"/>
    </row>
    <row customHeight="1" ht="6">
      <c r="A13" s="112"/>
      <c r="B13" s="243" t="s">
        <v>12</v>
      </c>
      <c r="C13" s="244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45"/>
      <c r="C14" s="248"/>
      <c r="D14" s="122"/>
      <c r="E14" s="251" t="s">
        <v>13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118"/>
      <c r="Z14" s="116"/>
      <c r="AA14" s="104"/>
      <c r="AB14" s="104"/>
      <c r="AC14" s="104"/>
    </row>
    <row customHeight="1" ht="6">
      <c r="A15" s="112"/>
      <c r="B15" s="249"/>
      <c r="C15" s="250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30A129A-0986-E646-5FC4-03E676528D54}" mc:Ignorable="x14ac xr xr2 xr3">
  <sheetPr>
    <tabColor rgb="FFFFCC99"/>
  </sheetPr>
  <dimension ref="A1:G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4" width="9.140625"/>
  </cols>
  <sheetData>
    <row customHeight="1" ht="11.25">
      <c r="A1" s="159" t="s">
        <v>821</v>
      </c>
      <c r="B1" s="51" t="s">
        <v>41</v>
      </c>
      <c r="C1" s="51" t="s">
        <v>32</v>
      </c>
      <c r="D1" s="51" t="s">
        <v>35</v>
      </c>
      <c r="E1" s="51" t="s">
        <v>38</v>
      </c>
    </row>
    <row customHeight="1" ht="10.5">
      <c r="A2" s="467" t="s">
        <v>832</v>
      </c>
      <c r="B2" s="0" t="s">
        <v>841</v>
      </c>
      <c r="C2" s="0" t="s">
        <v>1367</v>
      </c>
      <c r="D2" s="0" t="s">
        <v>1368</v>
      </c>
      <c r="E2" s="0" t="s">
        <v>1369</v>
      </c>
    </row>
    <row customHeight="1" ht="10.5">
      <c r="B3" s="0" t="s">
        <v>205</v>
      </c>
      <c r="C3" s="0" t="s">
        <v>203</v>
      </c>
      <c r="D3" s="0" t="s">
        <v>206</v>
      </c>
      <c r="E3" s="0" t="s">
        <v>207</v>
      </c>
    </row>
    <row customHeight="1" ht="10.5">
      <c r="B4" s="0" t="s">
        <v>205</v>
      </c>
      <c r="C4" s="0" t="s">
        <v>203</v>
      </c>
      <c r="D4" s="0" t="s">
        <v>206</v>
      </c>
      <c r="E4" s="0" t="s">
        <v>207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36429ED-D77A-631A-F33E-64C3EBDD9FF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4" width="9.140625"/>
  </cols>
  <sheetData>
    <row customHeight="1" ht="11.25">
      <c r="A1" s="109"/>
    </row>
    <row customHeight="1" ht="10.5">
      <c r="B2" s="0" t="s">
        <v>1370</v>
      </c>
      <c r="C2" s="0" t="s">
        <v>1371</v>
      </c>
      <c r="D2" s="0" t="s">
        <v>1372</v>
      </c>
      <c r="E2" s="0" t="s">
        <v>1373</v>
      </c>
      <c r="F2" s="0" t="s">
        <v>1374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F3EE53A-1D57-6A02-B2CB-65B307534806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4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A67CF51-D1DA-E262-65B2-E39A221D9FFB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4" width="9.140625"/>
    <col min="2" max="2" style="514" width="95.00390625" customWidth="1"/>
  </cols>
  <sheetData>
    <row customHeight="1" ht="11.25">
      <c r="A1" s="467" t="s">
        <v>821</v>
      </c>
      <c r="B1" s="467" t="s">
        <v>44</v>
      </c>
    </row>
    <row customHeight="1" ht="11.25">
      <c r="A2" s="467" t="s">
        <v>832</v>
      </c>
      <c r="B2" s="151" t="s">
        <v>1375</v>
      </c>
    </row>
    <row customHeight="1" ht="11.25">
      <c r="B3" s="151" t="s">
        <v>1376</v>
      </c>
    </row>
    <row customHeight="1" ht="11.25">
      <c r="B4" s="151" t="s">
        <v>1377</v>
      </c>
    </row>
    <row customHeight="1" ht="11.25">
      <c r="B5" s="151" t="s">
        <v>45</v>
      </c>
    </row>
    <row customHeight="1" ht="11.25">
      <c r="B6" s="151" t="s">
        <v>1378</v>
      </c>
    </row>
    <row customHeight="1" ht="11.25">
      <c r="B7" s="151" t="s">
        <v>1379</v>
      </c>
    </row>
    <row customHeight="1" ht="11.25">
      <c r="B8" s="151" t="s">
        <v>1380</v>
      </c>
    </row>
    <row customHeight="1" ht="11.25">
      <c r="B9" s="151" t="s">
        <v>1381</v>
      </c>
    </row>
    <row customHeight="1" ht="11.25">
      <c r="B10" s="151" t="s">
        <v>1382</v>
      </c>
    </row>
    <row customHeight="1" ht="11.25">
      <c r="B11" s="151" t="s">
        <v>1383</v>
      </c>
    </row>
    <row customHeight="1" ht="11.25">
      <c r="B12" s="151" t="s">
        <v>1384</v>
      </c>
    </row>
    <row customHeight="1" ht="11.25">
      <c r="B13" s="151" t="s">
        <v>1385</v>
      </c>
    </row>
    <row customHeight="1" ht="11.25">
      <c r="B14" s="151" t="s">
        <v>1386</v>
      </c>
    </row>
    <row customHeight="1" ht="11.25">
      <c r="B15" s="151" t="s">
        <v>1387</v>
      </c>
    </row>
    <row customHeight="1" ht="11.25">
      <c r="B16" s="151" t="s">
        <v>1388</v>
      </c>
    </row>
    <row customHeight="1" ht="11.25">
      <c r="B17" s="151" t="s">
        <v>1389</v>
      </c>
    </row>
    <row customHeight="1" ht="11.25">
      <c r="B18" s="151" t="s">
        <v>1390</v>
      </c>
    </row>
    <row customHeight="1" ht="11.25">
      <c r="B19" s="151" t="s">
        <v>1391</v>
      </c>
    </row>
    <row customHeight="1" ht="11.25">
      <c r="B20" s="151" t="s">
        <v>1392</v>
      </c>
    </row>
    <row customHeight="1" ht="11.25">
      <c r="B21" s="151" t="s">
        <v>1393</v>
      </c>
    </row>
    <row customHeight="1" ht="11.25">
      <c r="B22" s="151" t="s">
        <v>1394</v>
      </c>
    </row>
    <row customHeight="1" ht="11.25">
      <c r="B23" s="151" t="s">
        <v>1395</v>
      </c>
    </row>
    <row customHeight="1" ht="11.25">
      <c r="B24" s="151" t="s">
        <v>1396</v>
      </c>
    </row>
    <row customHeight="1" ht="11.25">
      <c r="B25" s="151" t="s">
        <v>1397</v>
      </c>
    </row>
    <row customHeight="1" ht="11.25">
      <c r="B26" s="151" t="s">
        <v>1398</v>
      </c>
    </row>
    <row customHeight="1" ht="11.25">
      <c r="B27" s="151" t="s">
        <v>1399</v>
      </c>
    </row>
    <row customHeight="1" ht="11.25">
      <c r="B28" s="151" t="s">
        <v>1400</v>
      </c>
    </row>
    <row customHeight="1" ht="11.25">
      <c r="B29" s="151" t="s">
        <v>1401</v>
      </c>
    </row>
    <row customHeight="1" ht="11.25">
      <c r="B30" s="151" t="s">
        <v>1402</v>
      </c>
    </row>
    <row customHeight="1" ht="11.25">
      <c r="B31" s="151" t="s">
        <v>1403</v>
      </c>
    </row>
    <row customHeight="1" ht="11.25">
      <c r="B32" s="151" t="s">
        <v>1404</v>
      </c>
    </row>
    <row customHeight="1" ht="11.25">
      <c r="B33" s="151" t="s">
        <v>1405</v>
      </c>
    </row>
    <row customHeight="1" ht="11.25">
      <c r="B34" s="151" t="s">
        <v>1406</v>
      </c>
    </row>
    <row customHeight="1" ht="11.25">
      <c r="B35" s="151" t="s">
        <v>1407</v>
      </c>
    </row>
    <row customHeight="1" ht="11.25">
      <c r="B36" s="151" t="s">
        <v>1408</v>
      </c>
    </row>
    <row customHeight="1" ht="11.25">
      <c r="B37" s="151" t="s">
        <v>1409</v>
      </c>
    </row>
    <row customHeight="1" ht="11.25">
      <c r="B38" s="151" t="s">
        <v>1410</v>
      </c>
    </row>
    <row customHeight="1" ht="11.25">
      <c r="B39" s="151" t="s">
        <v>1411</v>
      </c>
    </row>
    <row customHeight="1" ht="11.25">
      <c r="B40" s="151" t="s">
        <v>1412</v>
      </c>
    </row>
    <row customHeight="1" ht="11.25">
      <c r="B41" s="151" t="s">
        <v>1413</v>
      </c>
    </row>
    <row customHeight="1" ht="11.25">
      <c r="B42" s="151" t="s">
        <v>1414</v>
      </c>
    </row>
    <row customHeight="1" ht="11.25">
      <c r="B43" s="151" t="s">
        <v>1415</v>
      </c>
    </row>
    <row customHeight="1" ht="11.25">
      <c r="B44" s="151" t="s">
        <v>1416</v>
      </c>
    </row>
    <row customHeight="1" ht="11.25">
      <c r="B45" s="151" t="s">
        <v>1417</v>
      </c>
    </row>
    <row customHeight="1" ht="11.25">
      <c r="B46" s="151" t="s">
        <v>1418</v>
      </c>
    </row>
    <row customHeight="1" ht="11.25">
      <c r="B47" s="151" t="s">
        <v>1419</v>
      </c>
    </row>
    <row customHeight="1" ht="11.25">
      <c r="B48" s="151" t="s">
        <v>1420</v>
      </c>
    </row>
    <row customHeight="1" ht="11.25">
      <c r="B49" s="151" t="s">
        <v>1421</v>
      </c>
    </row>
    <row customHeight="1" ht="11.25">
      <c r="B50" s="151" t="s">
        <v>1422</v>
      </c>
    </row>
    <row customHeight="1" ht="11.25">
      <c r="B51" s="151" t="s">
        <v>1423</v>
      </c>
    </row>
    <row customHeight="1" ht="11.25">
      <c r="B52" s="151" t="s">
        <v>1424</v>
      </c>
    </row>
    <row customHeight="1" ht="11.25">
      <c r="B53" s="151" t="s">
        <v>1425</v>
      </c>
    </row>
    <row customHeight="1" ht="11.25">
      <c r="B54" s="151" t="s">
        <v>1426</v>
      </c>
    </row>
    <row customHeight="1" ht="11.25">
      <c r="B55" s="151" t="s">
        <v>1427</v>
      </c>
    </row>
    <row customHeight="1" ht="11.25">
      <c r="B56" s="151" t="s">
        <v>1428</v>
      </c>
    </row>
    <row customHeight="1" ht="11.25">
      <c r="B57" s="151" t="s">
        <v>1429</v>
      </c>
    </row>
    <row customHeight="1" ht="11.25">
      <c r="B58" s="151" t="s">
        <v>1430</v>
      </c>
    </row>
    <row customHeight="1" ht="11.25">
      <c r="B59" s="151" t="s">
        <v>1431</v>
      </c>
    </row>
    <row customHeight="1" ht="11.25">
      <c r="B60" s="151" t="s">
        <v>1432</v>
      </c>
    </row>
    <row customHeight="1" ht="11.25">
      <c r="B61" s="151" t="s">
        <v>1433</v>
      </c>
    </row>
    <row customHeight="1" ht="11.25">
      <c r="B62" s="151" t="s">
        <v>1434</v>
      </c>
    </row>
    <row customHeight="1" ht="11.25">
      <c r="B63" s="151" t="s">
        <v>1435</v>
      </c>
    </row>
    <row customHeight="1" ht="11.25">
      <c r="B64" s="151" t="s">
        <v>1436</v>
      </c>
    </row>
    <row customHeight="1" ht="11.25">
      <c r="B65" s="151" t="s">
        <v>1437</v>
      </c>
    </row>
    <row customHeight="1" ht="11.25">
      <c r="B66" s="151" t="s">
        <v>1438</v>
      </c>
    </row>
    <row customHeight="1" ht="11.25">
      <c r="B67" s="151" t="s">
        <v>1439</v>
      </c>
    </row>
    <row customHeight="1" ht="11.25">
      <c r="B68" s="151" t="s">
        <v>1440</v>
      </c>
    </row>
    <row customHeight="1" ht="11.25">
      <c r="B69" s="151" t="s">
        <v>1441</v>
      </c>
    </row>
    <row customHeight="1" ht="11.25">
      <c r="B70" s="151" t="s">
        <v>1442</v>
      </c>
    </row>
    <row customHeight="1" ht="11.25">
      <c r="B71" s="151" t="s">
        <v>1443</v>
      </c>
    </row>
    <row customHeight="1" ht="11.25">
      <c r="B72" s="151" t="s">
        <v>1444</v>
      </c>
    </row>
    <row customHeight="1" ht="11.25">
      <c r="B73" s="151" t="s">
        <v>1445</v>
      </c>
    </row>
    <row customHeight="1" ht="11.25">
      <c r="B74" s="151" t="s">
        <v>1446</v>
      </c>
    </row>
    <row customHeight="1" ht="11.25">
      <c r="B75" s="151" t="s">
        <v>1447</v>
      </c>
    </row>
    <row customHeight="1" ht="11.25">
      <c r="B76" s="151" t="s">
        <v>1448</v>
      </c>
    </row>
    <row customHeight="1" ht="11.25">
      <c r="B77" s="151" t="s">
        <v>1449</v>
      </c>
    </row>
    <row customHeight="1" ht="11.25">
      <c r="B78" s="151" t="s">
        <v>1450</v>
      </c>
    </row>
    <row customHeight="1" ht="11.25">
      <c r="B79" s="151" t="s">
        <v>1451</v>
      </c>
    </row>
    <row customHeight="1" ht="11.25">
      <c r="B80" s="151" t="s">
        <v>1452</v>
      </c>
    </row>
    <row customHeight="1" ht="11.25">
      <c r="B81" s="151" t="s">
        <v>1453</v>
      </c>
    </row>
    <row customHeight="1" ht="11.25">
      <c r="B82" s="151" t="s">
        <v>1454</v>
      </c>
    </row>
    <row customHeight="1" ht="11.25">
      <c r="B83" s="151" t="s">
        <v>1455</v>
      </c>
    </row>
    <row customHeight="1" ht="11.25">
      <c r="B84" s="151" t="s">
        <v>1456</v>
      </c>
    </row>
    <row customHeight="1" ht="11.25">
      <c r="B85" s="151" t="s">
        <v>1457</v>
      </c>
    </row>
    <row customHeight="1" ht="11.25">
      <c r="B86" s="151" t="s">
        <v>1458</v>
      </c>
    </row>
    <row customHeight="1" ht="11.25">
      <c r="B87" s="151" t="s">
        <v>1459</v>
      </c>
    </row>
    <row customHeight="1" ht="11.25">
      <c r="B88" s="151" t="s">
        <v>1460</v>
      </c>
    </row>
    <row customHeight="1" ht="11.25">
      <c r="B89" s="151" t="s">
        <v>1461</v>
      </c>
    </row>
    <row customHeight="1" ht="11.25">
      <c r="B90" s="151" t="s">
        <v>1462</v>
      </c>
    </row>
    <row customHeight="1" ht="11.25">
      <c r="B91" s="151" t="s">
        <v>1463</v>
      </c>
    </row>
    <row customHeight="1" ht="11.25">
      <c r="B92" s="151" t="s">
        <v>1464</v>
      </c>
    </row>
    <row customHeight="1" ht="11.25">
      <c r="B93" s="151" t="s">
        <v>1465</v>
      </c>
    </row>
    <row customHeight="1" ht="11.25">
      <c r="B94" s="151" t="s">
        <v>1466</v>
      </c>
    </row>
    <row customHeight="1" ht="11.25">
      <c r="B95" s="151" t="s">
        <v>1467</v>
      </c>
    </row>
    <row customHeight="1" ht="11.25">
      <c r="B96" s="151" t="s">
        <v>1468</v>
      </c>
    </row>
    <row customHeight="1" ht="11.25">
      <c r="B97" s="151" t="s">
        <v>1469</v>
      </c>
    </row>
    <row customHeight="1" ht="11.25">
      <c r="B98" s="151" t="s">
        <v>1470</v>
      </c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09DAF82-32AC-0F6D-6897-714BBC3ECF77}" mc:Ignorable="x14ac xr xr2 xr3">
  <sheetPr>
    <tabColor rgb="FFFFCC99"/>
  </sheetPr>
  <dimension ref="A1:E1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4" width="9.140625"/>
  </cols>
  <sheetData>
    <row customHeight="1" ht="11.25">
      <c r="A1" s="156" t="s">
        <v>1471</v>
      </c>
      <c r="B1" s="51" t="s">
        <v>1472</v>
      </c>
      <c r="C1" s="51" t="s">
        <v>1473</v>
      </c>
    </row>
    <row customHeight="1" ht="10.5">
      <c r="A2" s="467" t="s">
        <v>119</v>
      </c>
      <c r="B2" s="0" t="s">
        <v>116</v>
      </c>
      <c r="C2" s="0" t="s">
        <v>120</v>
      </c>
    </row>
    <row customHeight="1" ht="10.5">
      <c r="A3" s="467" t="s">
        <v>112</v>
      </c>
      <c r="B3" s="0" t="s">
        <v>116</v>
      </c>
      <c r="C3" s="0" t="s">
        <v>114</v>
      </c>
    </row>
    <row customHeight="1" ht="10.5">
      <c r="A4" s="467" t="s">
        <v>121</v>
      </c>
      <c r="B4" s="0" t="s">
        <v>116</v>
      </c>
      <c r="C4" s="0" t="s">
        <v>122</v>
      </c>
    </row>
    <row customHeight="1" ht="10.5">
      <c r="A5" s="467" t="s">
        <v>117</v>
      </c>
      <c r="B5" s="0" t="s">
        <v>116</v>
      </c>
      <c r="C5" s="0" t="s">
        <v>118</v>
      </c>
    </row>
    <row customHeight="1" ht="10.5">
      <c r="A6" s="467" t="s">
        <v>129</v>
      </c>
      <c r="B6" s="0" t="s">
        <v>116</v>
      </c>
      <c r="C6" s="0" t="s">
        <v>130</v>
      </c>
    </row>
    <row customHeight="1" ht="10.5">
      <c r="A7" s="467" t="s">
        <v>125</v>
      </c>
      <c r="B7" s="0" t="s">
        <v>116</v>
      </c>
      <c r="C7" s="0" t="s">
        <v>126</v>
      </c>
    </row>
    <row customHeight="1" ht="10.5">
      <c r="A8" s="467" t="s">
        <v>123</v>
      </c>
      <c r="B8" s="0" t="s">
        <v>116</v>
      </c>
      <c r="C8" s="0" t="s">
        <v>124</v>
      </c>
    </row>
    <row customHeight="1" ht="10.5">
      <c r="A9" s="467" t="s">
        <v>127</v>
      </c>
      <c r="B9" s="0" t="s">
        <v>116</v>
      </c>
      <c r="C9" s="0" t="s">
        <v>128</v>
      </c>
    </row>
    <row customHeight="1" ht="10.5">
      <c r="A10" s="467" t="s">
        <v>133</v>
      </c>
      <c r="B10" s="0" t="s">
        <v>116</v>
      </c>
      <c r="C10" s="0" t="s">
        <v>134</v>
      </c>
    </row>
    <row customHeight="1" ht="10.5">
      <c r="A11" s="467" t="s">
        <v>131</v>
      </c>
      <c r="B11" s="0" t="s">
        <v>116</v>
      </c>
      <c r="C11" s="0" t="s">
        <v>132</v>
      </c>
    </row>
    <row customHeight="1" ht="10.5">
      <c r="A12" s="467" t="s">
        <v>135</v>
      </c>
      <c r="B12" s="0" t="s">
        <v>116</v>
      </c>
      <c r="C12" s="0" t="s">
        <v>136</v>
      </c>
    </row>
    <row customHeight="1" ht="10.5">
      <c r="A13" s="467" t="s">
        <v>137</v>
      </c>
      <c r="B13" s="0" t="s">
        <v>116</v>
      </c>
      <c r="C13" s="0" t="s">
        <v>138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5B2E53E-58EC-2966-C97D-CE4286073032}" mc:Ignorable="x14ac xr xr2 xr3">
  <dimension ref="A1:V114"/>
  <sheetViews>
    <sheetView topLeftCell="D2" showGridLines="0" workbookViewId="0" tabSelected="1">
      <selection activeCell="A1" sqref="A1"/>
    </sheetView>
  </sheetViews>
  <sheetFormatPr customHeight="1" defaultRowHeight="10.5"/>
  <cols>
    <col min="1" max="3" style="514" width="9.140625" hidden="1"/>
    <col min="4" max="4" style="514" width="2.7109375" customWidth="1"/>
    <col min="5" max="5" style="514" width="19.7109375" customWidth="1"/>
    <col min="6" max="6" style="514" width="22.7109375" customWidth="1"/>
    <col min="7" max="7" style="514" width="0.140625" customWidth="1"/>
    <col min="8" max="8" style="514" width="74.7109375" customWidth="1"/>
    <col min="9" max="9" style="514" width="1.7109375" customWidth="1"/>
    <col min="10" max="13" style="514" width="2.7109375" hidden="1" customWidth="1"/>
    <col min="14" max="14" style="514" width="12.7109375" hidden="1" customWidth="1"/>
    <col min="15" max="15" style="514" width="2.7109375" hidden="1" customWidth="1"/>
    <col min="16" max="16" style="514" width="12.7109375" hidden="1" customWidth="1"/>
    <col min="17" max="17" style="514" width="2.7109375" hidden="1" customWidth="1"/>
    <col min="18" max="18" style="514" width="1.7109375" customWidth="1"/>
    <col min="19" max="19" style="514" width="54.7109375" customWidth="1"/>
    <col min="20" max="21" style="514" width="1.7109375" customWidth="1"/>
    <col min="22" max="22" style="514" width="14.7109375" hidden="1" customWidth="1"/>
  </cols>
  <sheetData>
    <row customHeight="1" ht="11.25" hidden="1">
      <c r="A1" s="203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29.25">
      <c r="A4" s="130"/>
      <c r="B4" s="109"/>
      <c r="C4" s="109"/>
      <c r="D4" s="109"/>
      <c r="E4" s="262" t="s">
        <v>15</v>
      </c>
      <c r="F4" s="262"/>
      <c r="G4" s="262"/>
      <c r="H4" s="262"/>
      <c r="I4" s="133"/>
      <c r="J4" s="109"/>
      <c r="K4" s="109"/>
      <c r="L4" s="109"/>
      <c r="M4" s="109"/>
      <c r="N4" s="109"/>
      <c r="O4" s="109"/>
      <c r="P4" s="109"/>
      <c r="S4" s="177" t="s">
        <v>16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3"/>
    </row>
    <row customHeight="1" ht="24">
      <c r="A6" s="130"/>
      <c r="B6" s="109"/>
      <c r="C6" s="109"/>
      <c r="D6" s="132"/>
      <c r="E6" s="259" t="s">
        <v>17</v>
      </c>
      <c r="F6" s="259"/>
      <c r="G6" s="149"/>
      <c r="H6" s="138" t="s">
        <v>18</v>
      </c>
      <c r="I6" s="137"/>
      <c r="J6" s="109"/>
      <c r="K6" s="109"/>
      <c r="L6" s="109"/>
      <c r="M6" s="109"/>
      <c r="N6" s="204"/>
      <c r="O6" s="132"/>
      <c r="P6" s="139" t="s">
        <v>19</v>
      </c>
      <c r="S6" s="177" t="s">
        <v>20</v>
      </c>
      <c r="V6" s="209" t="s">
        <v>21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4"/>
      <c r="O7" s="109"/>
      <c r="P7" s="140"/>
      <c r="S7" s="183"/>
      <c r="V7" s="206"/>
    </row>
    <row customHeight="1" ht="18">
      <c r="A8" s="130"/>
      <c r="B8" s="159"/>
      <c r="C8" s="159"/>
      <c r="D8" s="159"/>
      <c r="E8" s="346" t="str">
        <f>HYPERLINK("https://sp.eias.ru/knowledgebase.php?article=125","Как использовать?")</f>
        <v>Как использовать?</v>
      </c>
      <c r="F8" s="147"/>
      <c r="G8" s="158"/>
      <c r="H8" s="178" t="s">
        <v>22</v>
      </c>
      <c r="I8" s="159"/>
      <c r="J8" s="159"/>
      <c r="K8" s="159"/>
      <c r="L8" s="159"/>
      <c r="M8" s="159"/>
      <c r="N8" s="204"/>
      <c r="O8" s="159"/>
      <c r="P8" s="132"/>
      <c r="S8" s="177" t="s">
        <v>23</v>
      </c>
      <c r="V8" s="206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4"/>
      <c r="O9" s="159"/>
      <c r="P9" s="132"/>
      <c r="S9" s="183"/>
      <c r="V9" s="206"/>
    </row>
    <row customHeight="1" ht="3">
      <c r="A10" s="130"/>
      <c r="B10" s="159"/>
      <c r="C10" s="159"/>
      <c r="D10" s="159"/>
      <c r="E10" s="148"/>
      <c r="F10" s="132"/>
      <c r="G10" s="158"/>
      <c r="H10" s="179"/>
      <c r="I10" s="159"/>
      <c r="J10" s="159"/>
      <c r="K10" s="159"/>
      <c r="L10" s="159"/>
      <c r="M10" s="159"/>
      <c r="N10" s="204"/>
      <c r="O10" s="159"/>
      <c r="P10" s="176"/>
      <c r="S10" s="267" t="s">
        <v>24</v>
      </c>
      <c r="V10" s="206"/>
    </row>
    <row customHeight="1" ht="18">
      <c r="A11" s="130"/>
      <c r="B11" s="109"/>
      <c r="C11" s="109"/>
      <c r="D11" s="132"/>
      <c r="E11" s="259" t="s">
        <v>25</v>
      </c>
      <c r="F11" s="259"/>
      <c r="G11" s="132"/>
      <c r="H11" s="201" t="s">
        <v>26</v>
      </c>
      <c r="I11" s="137"/>
      <c r="J11" s="109"/>
      <c r="K11" s="109"/>
      <c r="L11" s="109"/>
      <c r="M11" s="109"/>
      <c r="N11" s="204"/>
      <c r="O11" s="132"/>
      <c r="P11" s="139" t="s">
        <v>19</v>
      </c>
      <c r="S11" s="268"/>
      <c r="V11" s="209" t="s">
        <v>27</v>
      </c>
    </row>
    <row customHeight="1" ht="18">
      <c r="A12" s="130"/>
      <c r="B12" s="109"/>
      <c r="C12" s="109"/>
      <c r="D12" s="132"/>
      <c r="E12" s="259" t="s">
        <v>28</v>
      </c>
      <c r="F12" s="259"/>
      <c r="G12" s="132"/>
      <c r="H12" s="160" t="s">
        <v>25</v>
      </c>
      <c r="I12" s="137"/>
      <c r="J12" s="109"/>
      <c r="K12" s="109"/>
      <c r="L12" s="109"/>
      <c r="M12" s="109"/>
      <c r="N12" s="204"/>
      <c r="O12" s="132"/>
      <c r="P12" s="139" t="s">
        <v>19</v>
      </c>
      <c r="S12" s="268"/>
      <c r="V12" s="207" t="s">
        <v>29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4"/>
      <c r="O13" s="159"/>
      <c r="P13" s="140"/>
      <c r="S13" s="269"/>
      <c r="V13" s="206"/>
    </row>
    <row customHeight="1" ht="3">
      <c r="A14" s="130"/>
      <c r="B14" s="109"/>
      <c r="C14" s="109"/>
      <c r="D14" s="109"/>
      <c r="E14" s="148"/>
      <c r="F14" s="132"/>
      <c r="G14" s="134"/>
      <c r="H14" s="149"/>
      <c r="I14" s="109"/>
      <c r="J14" s="109"/>
      <c r="K14" s="109"/>
      <c r="L14" s="109"/>
      <c r="M14" s="109"/>
      <c r="N14" s="204"/>
      <c r="O14" s="109"/>
      <c r="P14" s="132"/>
      <c r="S14" s="183"/>
      <c r="V14" s="206"/>
    </row>
    <row customHeight="1" ht="3">
      <c r="A15" s="130"/>
      <c r="B15" s="159"/>
      <c r="C15" s="159"/>
      <c r="D15" s="159"/>
      <c r="E15" s="148"/>
      <c r="F15" s="132"/>
      <c r="G15" s="158"/>
      <c r="H15" s="179"/>
      <c r="I15" s="159"/>
      <c r="J15" s="159"/>
      <c r="K15" s="159"/>
      <c r="L15" s="159"/>
      <c r="M15" s="159"/>
      <c r="N15" s="204"/>
      <c r="O15" s="159"/>
      <c r="P15" s="176"/>
      <c r="S15" s="264" t="s">
        <v>30</v>
      </c>
      <c r="V15" s="206"/>
    </row>
    <row customHeight="1" ht="11.25" hidden="1">
      <c r="A16" s="109"/>
      <c r="B16" s="109"/>
      <c r="C16" s="109"/>
      <c r="D16" s="132"/>
      <c r="E16" s="263" t="s">
        <v>31</v>
      </c>
      <c r="F16" s="263"/>
      <c r="G16" s="150"/>
      <c r="H16" s="142"/>
      <c r="I16" s="137"/>
      <c r="J16" s="109"/>
      <c r="K16" s="109"/>
      <c r="L16" s="109"/>
      <c r="M16" s="109"/>
      <c r="N16" s="204"/>
      <c r="O16" s="132"/>
      <c r="P16" s="140"/>
      <c r="S16" s="265"/>
      <c r="V16" s="206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4"/>
      <c r="O17" s="109"/>
      <c r="P17" s="140"/>
      <c r="S17" s="265"/>
      <c r="V17" s="206"/>
    </row>
    <row customHeight="1" ht="39">
      <c r="A18" s="141"/>
      <c r="B18" s="109"/>
      <c r="C18" s="109"/>
      <c r="D18" s="132"/>
      <c r="E18" s="259" t="s">
        <v>32</v>
      </c>
      <c r="F18" s="259"/>
      <c r="G18" s="149"/>
      <c r="H18" s="138" t="s">
        <v>33</v>
      </c>
      <c r="I18" s="137"/>
      <c r="J18" s="109"/>
      <c r="K18" s="109"/>
      <c r="L18" s="109"/>
      <c r="M18" s="109"/>
      <c r="N18" s="204"/>
      <c r="O18" s="132"/>
      <c r="P18" s="139" t="s">
        <v>19</v>
      </c>
      <c r="S18" s="265"/>
      <c r="V18" s="209" t="s">
        <v>34</v>
      </c>
    </row>
    <row customHeight="1" ht="3">
      <c r="A19" s="141"/>
      <c r="B19" s="141"/>
      <c r="C19" s="109"/>
      <c r="D19" s="144"/>
      <c r="E19" s="175"/>
      <c r="F19" s="175"/>
      <c r="G19" s="143"/>
      <c r="H19" s="145"/>
      <c r="I19" s="109"/>
      <c r="J19" s="109"/>
      <c r="K19" s="109"/>
      <c r="L19" s="109"/>
      <c r="M19" s="109"/>
      <c r="N19" s="204"/>
      <c r="O19" s="109"/>
      <c r="P19" s="140"/>
      <c r="S19" s="265"/>
      <c r="V19" s="206"/>
    </row>
    <row customHeight="1" ht="18">
      <c r="A20" s="109"/>
      <c r="B20" s="109"/>
      <c r="C20" s="109"/>
      <c r="D20" s="132"/>
      <c r="E20" s="259" t="s">
        <v>35</v>
      </c>
      <c r="F20" s="259"/>
      <c r="G20" s="132"/>
      <c r="H20" s="152" t="s">
        <v>36</v>
      </c>
      <c r="I20" s="137"/>
      <c r="J20" s="109"/>
      <c r="K20" s="109"/>
      <c r="L20" s="109"/>
      <c r="M20" s="109"/>
      <c r="N20" s="204"/>
      <c r="O20" s="132"/>
      <c r="P20" s="139" t="s">
        <v>19</v>
      </c>
      <c r="S20" s="265"/>
      <c r="V20" s="209" t="s">
        <v>37</v>
      </c>
    </row>
    <row customHeight="1" ht="18">
      <c r="A21" s="109"/>
      <c r="B21" s="109"/>
      <c r="C21" s="109"/>
      <c r="D21" s="132"/>
      <c r="E21" s="259" t="s">
        <v>38</v>
      </c>
      <c r="F21" s="259"/>
      <c r="G21" s="132"/>
      <c r="H21" s="152" t="s">
        <v>39</v>
      </c>
      <c r="I21" s="137"/>
      <c r="J21" s="109"/>
      <c r="K21" s="109"/>
      <c r="L21" s="109"/>
      <c r="M21" s="109"/>
      <c r="N21" s="204"/>
      <c r="O21" s="132"/>
      <c r="P21" s="139" t="s">
        <v>19</v>
      </c>
      <c r="S21" s="265"/>
      <c r="V21" s="209" t="s">
        <v>40</v>
      </c>
    </row>
    <row customHeight="1" ht="18">
      <c r="A22" s="109"/>
      <c r="B22" s="109"/>
      <c r="C22" s="109"/>
      <c r="D22" s="132"/>
      <c r="E22" s="259" t="s">
        <v>41</v>
      </c>
      <c r="F22" s="259"/>
      <c r="G22" s="132"/>
      <c r="H22" s="152" t="s">
        <v>42</v>
      </c>
      <c r="I22" s="137"/>
      <c r="J22" s="109"/>
      <c r="K22" s="109"/>
      <c r="L22" s="109"/>
      <c r="M22" s="109"/>
      <c r="N22" s="204"/>
      <c r="O22" s="132"/>
      <c r="P22" s="139" t="s">
        <v>19</v>
      </c>
      <c r="S22" s="265"/>
      <c r="V22" s="209" t="s">
        <v>43</v>
      </c>
    </row>
    <row customHeight="1" ht="24">
      <c r="A23" s="109"/>
      <c r="B23" s="109"/>
      <c r="C23" s="109"/>
      <c r="D23" s="132"/>
      <c r="E23" s="259" t="s">
        <v>44</v>
      </c>
      <c r="F23" s="259"/>
      <c r="G23" s="132"/>
      <c r="H23" s="153" t="s">
        <v>45</v>
      </c>
      <c r="I23" s="137"/>
      <c r="J23" s="109"/>
      <c r="K23" s="109"/>
      <c r="L23" s="109"/>
      <c r="M23" s="109"/>
      <c r="N23" s="204"/>
      <c r="O23" s="132"/>
      <c r="P23" s="139" t="s">
        <v>19</v>
      </c>
      <c r="S23" s="265"/>
      <c r="V23" s="208" t="s">
        <v>46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4"/>
      <c r="O24" s="159"/>
      <c r="P24" s="140"/>
      <c r="S24" s="265"/>
      <c r="V24" s="206"/>
    </row>
    <row customHeight="1" ht="24">
      <c r="A25" s="159"/>
      <c r="B25" s="159"/>
      <c r="C25" s="159"/>
      <c r="D25" s="132"/>
      <c r="E25" s="259" t="s">
        <v>47</v>
      </c>
      <c r="F25" s="259"/>
      <c r="G25" s="132"/>
      <c r="H25" s="157" t="s">
        <v>48</v>
      </c>
      <c r="I25" s="137"/>
      <c r="J25" s="159"/>
      <c r="K25" s="159"/>
      <c r="L25" s="159"/>
      <c r="M25" s="159"/>
      <c r="N25" s="204"/>
      <c r="O25" s="132"/>
      <c r="P25" s="186" t="s">
        <v>19</v>
      </c>
      <c r="S25" s="265"/>
      <c r="V25" s="209" t="s">
        <v>49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4"/>
      <c r="O26" s="109"/>
      <c r="P26" s="132"/>
      <c r="S26" s="265"/>
      <c r="V26" s="206"/>
    </row>
    <row customHeight="1" ht="18">
      <c r="A27" s="159"/>
      <c r="B27" s="159"/>
      <c r="C27" s="159"/>
      <c r="D27" s="132"/>
      <c r="E27" s="259" t="s">
        <v>50</v>
      </c>
      <c r="F27" s="259"/>
      <c r="G27" s="132"/>
      <c r="H27" s="153" t="s">
        <v>51</v>
      </c>
      <c r="I27" s="137"/>
      <c r="J27" s="159"/>
      <c r="K27" s="159"/>
      <c r="L27" s="159"/>
      <c r="M27" s="159"/>
      <c r="N27" s="204"/>
      <c r="O27" s="132"/>
      <c r="P27" s="186" t="s">
        <v>19</v>
      </c>
      <c r="S27" s="265"/>
      <c r="V27" s="207" t="s">
        <v>52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4"/>
      <c r="O28" s="159"/>
      <c r="P28" s="132"/>
      <c r="S28" s="265"/>
      <c r="V28" s="206"/>
    </row>
    <row customHeight="1" ht="10.5" hidden="1">
      <c r="A29" s="159"/>
      <c r="B29" s="159"/>
      <c r="C29" s="159"/>
      <c r="D29" s="132"/>
      <c r="E29" s="259" t="s">
        <v>53</v>
      </c>
      <c r="F29" s="259"/>
      <c r="G29" s="132"/>
      <c r="H29" s="157"/>
      <c r="I29" s="137"/>
      <c r="J29" s="159"/>
      <c r="K29" s="159"/>
      <c r="L29" s="159"/>
      <c r="M29" s="159"/>
      <c r="N29" s="204"/>
      <c r="O29" s="132"/>
      <c r="P29" s="186" t="str">
        <f>IF(H27="По обособленному подразделению","MANDATORY","OPTIONAL")</f>
        <v>OPTIONAL</v>
      </c>
      <c r="S29" s="265"/>
      <c r="V29" s="207" t="s">
        <v>54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4"/>
      <c r="O30" s="132"/>
      <c r="P30" s="132"/>
      <c r="S30" s="266"/>
      <c r="V30" s="206"/>
    </row>
    <row customHeight="1" ht="3">
      <c r="A31" s="141"/>
      <c r="B31" s="141"/>
      <c r="C31" s="159"/>
      <c r="D31" s="144"/>
      <c r="E31" s="143"/>
      <c r="F31" s="143"/>
      <c r="G31" s="143"/>
      <c r="H31" s="144"/>
      <c r="I31" s="159"/>
      <c r="J31" s="159"/>
      <c r="K31" s="159"/>
      <c r="L31" s="159"/>
      <c r="M31" s="159"/>
      <c r="N31" s="204"/>
      <c r="O31" s="159"/>
      <c r="P31" s="159"/>
      <c r="S31" s="183"/>
      <c r="V31" s="206"/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4"/>
      <c r="O32" s="109"/>
      <c r="P32" s="109"/>
      <c r="S32" s="183"/>
      <c r="V32" s="206"/>
    </row>
    <row customHeight="1" ht="24">
      <c r="A33" s="141"/>
      <c r="B33" s="141"/>
      <c r="C33" s="159"/>
      <c r="D33" s="144"/>
      <c r="E33" s="259" t="s">
        <v>55</v>
      </c>
      <c r="F33" s="259"/>
      <c r="G33" s="132"/>
      <c r="H33" s="182" t="s">
        <v>56</v>
      </c>
      <c r="I33" s="159"/>
      <c r="J33" s="159"/>
      <c r="K33" s="159"/>
      <c r="L33" s="159"/>
      <c r="M33" s="159"/>
      <c r="N33" s="204"/>
      <c r="O33" s="159"/>
      <c r="P33" s="186" t="s">
        <v>19</v>
      </c>
      <c r="S33" s="180" t="s">
        <v>57</v>
      </c>
      <c r="V33" s="207" t="s">
        <v>58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4"/>
      <c r="O34" s="159"/>
      <c r="P34" s="159"/>
      <c r="S34" s="183"/>
      <c r="V34" s="206"/>
    </row>
    <row customHeight="1" ht="24">
      <c r="A35" s="141"/>
      <c r="B35" s="141"/>
      <c r="C35" s="159"/>
      <c r="D35" s="144"/>
      <c r="E35" s="259" t="s">
        <v>59</v>
      </c>
      <c r="F35" s="259"/>
      <c r="G35" s="132"/>
      <c r="H35" s="182" t="s">
        <v>60</v>
      </c>
      <c r="I35" s="159"/>
      <c r="J35" s="159"/>
      <c r="K35" s="159"/>
      <c r="L35" s="159"/>
      <c r="M35" s="159"/>
      <c r="N35" s="204"/>
      <c r="O35" s="159"/>
      <c r="P35" s="186" t="s">
        <v>19</v>
      </c>
      <c r="S35" s="180" t="s">
        <v>61</v>
      </c>
      <c r="V35" s="207" t="s">
        <v>62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4"/>
      <c r="O36" s="159"/>
      <c r="P36" s="159"/>
      <c r="S36" s="183"/>
      <c r="V36" s="206"/>
    </row>
    <row customHeight="1" ht="24.75">
      <c r="A37" s="141"/>
      <c r="B37" s="141"/>
      <c r="C37" s="159"/>
      <c r="D37" s="144"/>
      <c r="E37" s="259" t="s">
        <v>63</v>
      </c>
      <c r="F37" s="259"/>
      <c r="G37" s="132"/>
      <c r="H37" s="181" t="s">
        <v>64</v>
      </c>
      <c r="I37" s="159"/>
      <c r="J37" s="159"/>
      <c r="K37" s="159"/>
      <c r="L37" s="159"/>
      <c r="M37" s="159"/>
      <c r="N37" s="204"/>
      <c r="O37" s="159"/>
      <c r="P37" s="186" t="s">
        <v>19</v>
      </c>
      <c r="S37" s="183"/>
      <c r="V37" s="207" t="s">
        <v>65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4"/>
      <c r="O38" s="159"/>
      <c r="P38" s="159"/>
      <c r="S38" s="183"/>
      <c r="V38" s="206"/>
    </row>
    <row customHeight="1" ht="24.75">
      <c r="A39" s="141"/>
      <c r="B39" s="141"/>
      <c r="C39" s="159"/>
      <c r="D39" s="144"/>
      <c r="E39" s="259" t="s">
        <v>66</v>
      </c>
      <c r="F39" s="259"/>
      <c r="G39" s="132"/>
      <c r="H39" s="181" t="s">
        <v>64</v>
      </c>
      <c r="I39" s="159"/>
      <c r="J39" s="159"/>
      <c r="K39" s="159"/>
      <c r="L39" s="159"/>
      <c r="M39" s="159"/>
      <c r="N39" s="204"/>
      <c r="O39" s="159"/>
      <c r="P39" s="186" t="s">
        <v>19</v>
      </c>
      <c r="S39" s="183"/>
      <c r="V39" s="207" t="s">
        <v>67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4"/>
      <c r="O40" s="159"/>
      <c r="P40" s="159"/>
      <c r="S40" s="183"/>
      <c r="V40" s="206"/>
    </row>
    <row customHeight="1" ht="24.75">
      <c r="A41" s="141"/>
      <c r="B41" s="141"/>
      <c r="C41" s="159"/>
      <c r="D41" s="144"/>
      <c r="E41" s="259" t="s">
        <v>68</v>
      </c>
      <c r="F41" s="259"/>
      <c r="G41" s="132"/>
      <c r="H41" s="213" t="s">
        <v>69</v>
      </c>
      <c r="I41" s="159"/>
      <c r="J41" s="159"/>
      <c r="K41" s="159"/>
      <c r="L41" s="159"/>
      <c r="M41" s="159"/>
      <c r="N41" s="204"/>
      <c r="O41" s="159"/>
      <c r="P41" s="186" t="s">
        <v>19</v>
      </c>
      <c r="S41" s="180" t="s">
        <v>70</v>
      </c>
      <c r="V41" s="209" t="s">
        <v>71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4"/>
      <c r="O42" s="159"/>
      <c r="P42" s="159"/>
      <c r="S42" s="183"/>
      <c r="V42" s="206"/>
    </row>
    <row customHeight="1" ht="18.75">
      <c r="A43" s="141"/>
      <c r="B43" s="141"/>
      <c r="C43" s="159"/>
      <c r="D43" s="144"/>
      <c r="E43" s="259" t="s">
        <v>72</v>
      </c>
      <c r="F43" s="259"/>
      <c r="G43" s="132"/>
      <c r="H43" s="181" t="s">
        <v>73</v>
      </c>
      <c r="I43" s="159"/>
      <c r="J43" s="159"/>
      <c r="K43" s="159"/>
      <c r="L43" s="159"/>
      <c r="M43" s="159"/>
      <c r="N43" s="204"/>
      <c r="O43" s="159"/>
      <c r="P43" s="186" t="s">
        <v>19</v>
      </c>
      <c r="S43" s="183"/>
      <c r="V43" s="207" t="s">
        <v>74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4"/>
      <c r="O44" s="159"/>
      <c r="P44" s="159"/>
      <c r="S44" s="183"/>
      <c r="V44" s="206"/>
    </row>
    <row customHeight="1" ht="75">
      <c r="A45" s="141"/>
      <c r="B45" s="141"/>
      <c r="C45" s="109"/>
      <c r="D45" s="144"/>
      <c r="E45" s="259" t="s">
        <v>75</v>
      </c>
      <c r="F45" s="259"/>
      <c r="G45" s="132"/>
      <c r="H45" s="181" t="s">
        <v>76</v>
      </c>
      <c r="I45" s="109"/>
      <c r="J45" s="109"/>
      <c r="K45" s="109"/>
      <c r="L45" s="109"/>
      <c r="M45" s="109"/>
      <c r="N45" s="204"/>
      <c r="O45" s="109"/>
      <c r="P45" s="186" t="s">
        <v>19</v>
      </c>
      <c r="S45" s="180" t="s">
        <v>77</v>
      </c>
      <c r="V45" s="207" t="s">
        <v>78</v>
      </c>
    </row>
    <row customHeight="1" ht="3">
      <c r="A46" s="141"/>
      <c r="B46" s="141"/>
      <c r="C46" s="109"/>
      <c r="D46" s="144"/>
      <c r="E46" s="143"/>
      <c r="F46" s="143"/>
      <c r="G46" s="143"/>
      <c r="H46" s="144"/>
      <c r="I46" s="109"/>
      <c r="J46" s="109"/>
      <c r="K46" s="109"/>
      <c r="L46" s="109"/>
      <c r="M46" s="109"/>
      <c r="N46" s="204"/>
      <c r="O46" s="109"/>
      <c r="P46" s="109"/>
      <c r="S46" s="183"/>
      <c r="V46" s="206"/>
    </row>
    <row customHeight="1" ht="11.25" hidden="1">
      <c r="A47" s="141"/>
      <c r="B47" s="141"/>
      <c r="C47" s="159"/>
      <c r="D47" s="144"/>
      <c r="E47" s="143"/>
      <c r="F47" s="143"/>
      <c r="G47" s="143"/>
      <c r="H47" s="144"/>
      <c r="I47" s="159"/>
      <c r="J47" s="159"/>
      <c r="K47" s="159"/>
      <c r="L47" s="159"/>
      <c r="M47" s="159"/>
      <c r="N47" s="204"/>
      <c r="O47" s="159"/>
      <c r="P47" s="159"/>
      <c r="S47" s="183"/>
      <c r="V47" s="206"/>
    </row>
    <row customHeight="1" ht="11.25" hidden="1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4"/>
      <c r="O48" s="159"/>
      <c r="P48" s="159"/>
      <c r="S48" s="183"/>
      <c r="V48" s="206"/>
    </row>
    <row customHeight="1" ht="11.25" hidden="1">
      <c r="A49" s="141"/>
      <c r="B49" s="141"/>
      <c r="C49" s="159"/>
      <c r="D49" s="144"/>
      <c r="E49" s="143"/>
      <c r="F49" s="143"/>
      <c r="G49" s="143"/>
      <c r="H49" s="144"/>
      <c r="I49" s="159"/>
      <c r="J49" s="159"/>
      <c r="K49" s="159"/>
      <c r="L49" s="159"/>
      <c r="M49" s="159"/>
      <c r="N49" s="204"/>
      <c r="O49" s="159"/>
      <c r="P49" s="159"/>
      <c r="S49" s="183"/>
      <c r="V49" s="206"/>
    </row>
    <row customHeight="1" ht="11.25" hidden="1">
      <c r="A50" s="141"/>
      <c r="B50" s="141"/>
      <c r="C50" s="159"/>
      <c r="D50" s="144"/>
      <c r="E50" s="143"/>
      <c r="F50" s="143"/>
      <c r="G50" s="143"/>
      <c r="H50" s="144"/>
      <c r="I50" s="159"/>
      <c r="J50" s="159"/>
      <c r="K50" s="159"/>
      <c r="L50" s="159"/>
      <c r="M50" s="159"/>
      <c r="N50" s="204"/>
      <c r="O50" s="159"/>
      <c r="P50" s="159"/>
      <c r="S50" s="183"/>
      <c r="V50" s="206"/>
    </row>
    <row customHeight="1" ht="11.25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4"/>
      <c r="O51" s="159"/>
      <c r="P51" s="159"/>
      <c r="S51" s="183"/>
      <c r="V51" s="206"/>
    </row>
    <row customHeight="1" ht="11.25" hidden="1">
      <c r="A52" s="141"/>
      <c r="B52" s="141"/>
      <c r="C52" s="159"/>
      <c r="D52" s="144"/>
      <c r="E52" s="143"/>
      <c r="F52" s="143"/>
      <c r="G52" s="143"/>
      <c r="H52" s="144"/>
      <c r="I52" s="159"/>
      <c r="J52" s="159"/>
      <c r="K52" s="159"/>
      <c r="L52" s="159"/>
      <c r="M52" s="159"/>
      <c r="N52" s="204"/>
      <c r="O52" s="159"/>
      <c r="P52" s="159"/>
      <c r="S52" s="183"/>
      <c r="V52" s="206"/>
    </row>
    <row customHeight="1" ht="11.25" hidden="1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4"/>
      <c r="O53" s="159"/>
      <c r="P53" s="159"/>
      <c r="S53" s="183"/>
      <c r="V53" s="206"/>
    </row>
    <row customHeight="1" ht="11.25" hidden="1">
      <c r="A54" s="141"/>
      <c r="B54" s="141"/>
      <c r="C54" s="159"/>
      <c r="D54" s="144"/>
      <c r="E54" s="143"/>
      <c r="F54" s="143"/>
      <c r="G54" s="143"/>
      <c r="H54" s="144"/>
      <c r="I54" s="159"/>
      <c r="J54" s="159"/>
      <c r="K54" s="159"/>
      <c r="L54" s="159"/>
      <c r="M54" s="159"/>
      <c r="N54" s="204"/>
      <c r="O54" s="159"/>
      <c r="P54" s="159"/>
      <c r="S54" s="183"/>
      <c r="V54" s="206"/>
    </row>
    <row customHeight="1" ht="11.25" hidden="1">
      <c r="A55" s="141"/>
      <c r="B55" s="141"/>
      <c r="C55" s="109"/>
      <c r="D55" s="144"/>
      <c r="E55" s="143"/>
      <c r="F55" s="143"/>
      <c r="G55" s="143"/>
      <c r="H55" s="144"/>
      <c r="I55" s="109"/>
      <c r="J55" s="109"/>
      <c r="K55" s="109"/>
      <c r="L55" s="109"/>
      <c r="M55" s="109"/>
      <c r="N55" s="204"/>
      <c r="O55" s="109"/>
      <c r="P55" s="109"/>
      <c r="S55" s="183"/>
      <c r="V55" s="206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4"/>
      <c r="O56" s="109"/>
      <c r="P56" s="109"/>
      <c r="S56" s="183"/>
      <c r="V56" s="206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4"/>
      <c r="O57" s="109"/>
      <c r="P57" s="109"/>
      <c r="S57" s="183"/>
      <c r="V57" s="206"/>
    </row>
    <row customHeight="1" ht="5.25">
      <c r="A58" s="141"/>
      <c r="B58" s="141"/>
      <c r="C58" s="109"/>
      <c r="D58" s="144"/>
      <c r="E58" s="187"/>
      <c r="F58" s="187"/>
      <c r="G58" s="187"/>
      <c r="H58" s="187"/>
      <c r="I58" s="109"/>
      <c r="J58" s="109"/>
      <c r="K58" s="109"/>
      <c r="L58" s="109"/>
      <c r="M58" s="109"/>
      <c r="N58" s="204"/>
      <c r="O58" s="109"/>
      <c r="P58" s="109"/>
      <c r="S58" s="183"/>
      <c r="V58" s="206"/>
    </row>
    <row customHeight="1" ht="6">
      <c r="A59" s="109"/>
      <c r="B59" s="109"/>
      <c r="C59" s="109"/>
      <c r="D59" s="109"/>
      <c r="E59" s="188"/>
      <c r="F59" s="188"/>
      <c r="G59" s="188"/>
      <c r="H59" s="188"/>
      <c r="I59" s="109"/>
      <c r="J59" s="109"/>
      <c r="K59" s="109"/>
      <c r="L59" s="109"/>
      <c r="M59" s="109"/>
      <c r="N59" s="204"/>
      <c r="O59" s="109"/>
      <c r="P59" s="109"/>
      <c r="S59" s="183"/>
      <c r="V59" s="206"/>
    </row>
    <row customHeight="1" ht="15">
      <c r="A60" s="109"/>
      <c r="B60" s="109"/>
      <c r="C60" s="109"/>
      <c r="D60" s="109"/>
      <c r="E60" s="261" t="s">
        <v>79</v>
      </c>
      <c r="F60" s="261"/>
      <c r="G60" s="154"/>
      <c r="H60" s="154"/>
      <c r="I60" s="109"/>
      <c r="J60" s="109"/>
      <c r="K60" s="109"/>
      <c r="L60" s="109"/>
      <c r="M60" s="109"/>
      <c r="N60" s="204"/>
      <c r="O60" s="109"/>
      <c r="P60" s="109"/>
      <c r="S60" s="183"/>
      <c r="V60" s="206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4"/>
      <c r="O61" s="109"/>
      <c r="P61" s="132"/>
      <c r="S61" s="183"/>
      <c r="V61" s="206"/>
    </row>
    <row customHeight="1" ht="24">
      <c r="A62" s="159"/>
      <c r="B62" s="159"/>
      <c r="C62" s="159"/>
      <c r="D62" s="132"/>
      <c r="E62" s="259" t="s">
        <v>80</v>
      </c>
      <c r="F62" s="205" t="s">
        <v>81</v>
      </c>
      <c r="G62" s="132"/>
      <c r="H62" s="181" t="s">
        <v>82</v>
      </c>
      <c r="I62" s="137"/>
      <c r="J62" s="159"/>
      <c r="K62" s="159"/>
      <c r="L62" s="159"/>
      <c r="M62" s="159"/>
      <c r="N62" s="204"/>
      <c r="O62" s="132"/>
      <c r="P62" s="186" t="s">
        <v>19</v>
      </c>
      <c r="S62" s="183"/>
      <c r="V62" s="207" t="s">
        <v>83</v>
      </c>
    </row>
    <row customHeight="1" ht="24">
      <c r="A63" s="159"/>
      <c r="B63" s="159"/>
      <c r="C63" s="159"/>
      <c r="D63" s="132"/>
      <c r="E63" s="259"/>
      <c r="F63" s="205" t="s">
        <v>84</v>
      </c>
      <c r="G63" s="132"/>
      <c r="H63" s="181" t="s">
        <v>82</v>
      </c>
      <c r="I63" s="137"/>
      <c r="J63" s="159"/>
      <c r="K63" s="159"/>
      <c r="L63" s="159"/>
      <c r="M63" s="159"/>
      <c r="N63" s="204"/>
      <c r="O63" s="132"/>
      <c r="P63" s="186" t="s">
        <v>19</v>
      </c>
      <c r="S63" s="183"/>
      <c r="V63" s="207" t="s">
        <v>85</v>
      </c>
    </row>
    <row customHeight="1" ht="15">
      <c r="A64" s="159"/>
      <c r="B64" s="159"/>
      <c r="C64" s="159"/>
      <c r="D64" s="132"/>
      <c r="E64" s="259" t="s">
        <v>86</v>
      </c>
      <c r="F64" s="205" t="s">
        <v>87</v>
      </c>
      <c r="G64" s="132"/>
      <c r="H64" s="181" t="s">
        <v>88</v>
      </c>
      <c r="I64" s="137"/>
      <c r="J64" s="159"/>
      <c r="K64" s="159"/>
      <c r="L64" s="159"/>
      <c r="M64" s="159"/>
      <c r="N64" s="204"/>
      <c r="O64" s="132"/>
      <c r="P64" s="186" t="s">
        <v>19</v>
      </c>
      <c r="S64" s="183"/>
      <c r="V64" s="207" t="s">
        <v>89</v>
      </c>
    </row>
    <row customHeight="1" ht="15">
      <c r="A65" s="159"/>
      <c r="B65" s="159"/>
      <c r="C65" s="159"/>
      <c r="D65" s="132"/>
      <c r="E65" s="259"/>
      <c r="F65" s="205" t="s">
        <v>90</v>
      </c>
      <c r="G65" s="132"/>
      <c r="H65" s="181" t="s">
        <v>91</v>
      </c>
      <c r="I65" s="137"/>
      <c r="J65" s="159"/>
      <c r="K65" s="159"/>
      <c r="L65" s="159"/>
      <c r="M65" s="159"/>
      <c r="N65" s="204"/>
      <c r="O65" s="132"/>
      <c r="P65" s="186" t="s">
        <v>19</v>
      </c>
      <c r="S65" s="183"/>
      <c r="V65" s="207" t="s">
        <v>92</v>
      </c>
    </row>
    <row customHeight="1" ht="15">
      <c r="A66" s="159"/>
      <c r="B66" s="159"/>
      <c r="C66" s="159"/>
      <c r="D66" s="132"/>
      <c r="E66" s="259" t="s">
        <v>93</v>
      </c>
      <c r="F66" s="205" t="s">
        <v>87</v>
      </c>
      <c r="G66" s="132"/>
      <c r="H66" s="181" t="s">
        <v>94</v>
      </c>
      <c r="I66" s="137"/>
      <c r="J66" s="159"/>
      <c r="K66" s="159"/>
      <c r="L66" s="159"/>
      <c r="M66" s="159"/>
      <c r="N66" s="204"/>
      <c r="O66" s="132"/>
      <c r="P66" s="186" t="s">
        <v>19</v>
      </c>
      <c r="S66" s="183"/>
      <c r="V66" s="207" t="s">
        <v>95</v>
      </c>
    </row>
    <row customHeight="1" ht="15">
      <c r="A67" s="159"/>
      <c r="B67" s="159"/>
      <c r="C67" s="159"/>
      <c r="D67" s="132"/>
      <c r="E67" s="259"/>
      <c r="F67" s="205" t="s">
        <v>90</v>
      </c>
      <c r="G67" s="132"/>
      <c r="H67" s="181" t="s">
        <v>96</v>
      </c>
      <c r="I67" s="137"/>
      <c r="J67" s="159"/>
      <c r="K67" s="159"/>
      <c r="L67" s="159"/>
      <c r="M67" s="159"/>
      <c r="N67" s="204"/>
      <c r="O67" s="132"/>
      <c r="P67" s="186" t="s">
        <v>19</v>
      </c>
      <c r="S67" s="183"/>
      <c r="V67" s="207" t="s">
        <v>97</v>
      </c>
    </row>
    <row customHeight="1" ht="15">
      <c r="A68" s="109"/>
      <c r="B68" s="109"/>
      <c r="C68" s="109"/>
      <c r="D68" s="132"/>
      <c r="E68" s="259" t="s">
        <v>98</v>
      </c>
      <c r="F68" s="205" t="s">
        <v>87</v>
      </c>
      <c r="G68" s="132"/>
      <c r="H68" s="181" t="s">
        <v>99</v>
      </c>
      <c r="I68" s="137"/>
      <c r="J68" s="109"/>
      <c r="K68" s="109"/>
      <c r="L68" s="109"/>
      <c r="M68" s="109"/>
      <c r="N68" s="204"/>
      <c r="O68" s="132"/>
      <c r="P68" s="186" t="s">
        <v>19</v>
      </c>
      <c r="S68" s="183"/>
      <c r="V68" s="207" t="s">
        <v>100</v>
      </c>
    </row>
    <row customHeight="1" ht="15">
      <c r="A69" s="109"/>
      <c r="B69" s="109"/>
      <c r="C69" s="109"/>
      <c r="D69" s="132"/>
      <c r="E69" s="259"/>
      <c r="F69" s="205" t="s">
        <v>101</v>
      </c>
      <c r="G69" s="132"/>
      <c r="H69" s="181" t="s">
        <v>102</v>
      </c>
      <c r="I69" s="137"/>
      <c r="J69" s="109"/>
      <c r="K69" s="109"/>
      <c r="L69" s="109"/>
      <c r="M69" s="109"/>
      <c r="N69" s="204"/>
      <c r="O69" s="132"/>
      <c r="P69" s="186" t="s">
        <v>19</v>
      </c>
      <c r="S69" s="183"/>
      <c r="V69" s="207" t="s">
        <v>103</v>
      </c>
    </row>
    <row customHeight="1" ht="15">
      <c r="A70" s="109"/>
      <c r="B70" s="109"/>
      <c r="C70" s="109"/>
      <c r="D70" s="132"/>
      <c r="E70" s="259"/>
      <c r="F70" s="205" t="s">
        <v>90</v>
      </c>
      <c r="G70" s="132"/>
      <c r="H70" s="181" t="s">
        <v>91</v>
      </c>
      <c r="I70" s="137"/>
      <c r="J70" s="109"/>
      <c r="K70" s="109"/>
      <c r="L70" s="109"/>
      <c r="M70" s="109"/>
      <c r="N70" s="204"/>
      <c r="O70" s="132"/>
      <c r="P70" s="186" t="s">
        <v>19</v>
      </c>
      <c r="S70" s="183"/>
      <c r="V70" s="207" t="s">
        <v>104</v>
      </c>
    </row>
    <row customHeight="1" ht="15">
      <c r="A71" s="109"/>
      <c r="B71" s="109"/>
      <c r="C71" s="109"/>
      <c r="D71" s="132"/>
      <c r="E71" s="259"/>
      <c r="F71" s="205" t="s">
        <v>105</v>
      </c>
      <c r="G71" s="132"/>
      <c r="H71" s="384" t="s">
        <v>106</v>
      </c>
      <c r="I71" s="137"/>
      <c r="J71" s="109"/>
      <c r="K71" s="109"/>
      <c r="L71" s="109"/>
      <c r="M71" s="109"/>
      <c r="N71" s="204"/>
      <c r="O71" s="132"/>
      <c r="P71" s="186" t="s">
        <v>19</v>
      </c>
      <c r="S71" s="183"/>
      <c r="V71" s="207" t="s">
        <v>107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109"/>
      <c r="B75" s="109"/>
      <c r="C75" s="109"/>
      <c r="D75" s="109"/>
      <c r="E75" s="260" t="s">
        <v>108</v>
      </c>
      <c r="F75" s="260"/>
      <c r="G75" s="260"/>
      <c r="H75" s="260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141"/>
      <c r="B78" s="141"/>
      <c r="C78" s="159"/>
      <c r="D78" s="144"/>
      <c r="E78" s="259" t="s">
        <v>109</v>
      </c>
      <c r="F78" s="259"/>
      <c r="G78" s="132"/>
      <c r="H78" s="184"/>
      <c r="I78" s="159"/>
      <c r="J78" s="159"/>
      <c r="K78" s="159"/>
      <c r="L78" s="159"/>
      <c r="M78" s="159"/>
      <c r="N78" s="159"/>
      <c r="O78" s="159"/>
      <c r="P78" s="159"/>
      <c r="S78" s="180" t="s">
        <v>110</v>
      </c>
    </row>
    <row customHeight="1" ht="3"/>
    <row customHeight="1" ht="24">
      <c r="A80" s="141"/>
      <c r="B80" s="141"/>
      <c r="C80" s="159"/>
      <c r="D80" s="144"/>
      <c r="E80" s="259" t="s">
        <v>111</v>
      </c>
      <c r="F80" s="259"/>
      <c r="G80" s="132"/>
      <c r="H80" s="387" t="str">
        <f>HYPERLINK("https://eias.ru/files/46ep.stx.eias.justification.rtf","Загрузить")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58" t="s">
        <v>112</v>
      </c>
      <c r="F86" s="189" t="s">
        <v>113</v>
      </c>
      <c r="G86" s="190"/>
      <c r="H86" s="174" t="s">
        <v>114</v>
      </c>
    </row>
    <row customHeight="1" ht="15">
      <c r="E87" s="258"/>
      <c r="F87" s="189" t="s">
        <v>115</v>
      </c>
      <c r="G87" s="190"/>
      <c r="H87" s="174" t="s">
        <v>116</v>
      </c>
    </row>
    <row customHeight="1" ht="15">
      <c r="E88" s="258" t="s">
        <v>117</v>
      </c>
      <c r="F88" s="189" t="s">
        <v>113</v>
      </c>
      <c r="G88" s="190"/>
      <c r="H88" s="174" t="s">
        <v>118</v>
      </c>
    </row>
    <row customHeight="1" ht="15">
      <c r="E89" s="258"/>
      <c r="F89" s="189" t="s">
        <v>115</v>
      </c>
      <c r="G89" s="190"/>
      <c r="H89" s="174" t="s">
        <v>116</v>
      </c>
    </row>
    <row customHeight="1" ht="15">
      <c r="E90" s="258" t="s">
        <v>119</v>
      </c>
      <c r="F90" s="189" t="s">
        <v>113</v>
      </c>
      <c r="G90" s="190"/>
      <c r="H90" s="174" t="s">
        <v>120</v>
      </c>
    </row>
    <row customHeight="1" ht="15">
      <c r="E91" s="258"/>
      <c r="F91" s="189" t="s">
        <v>115</v>
      </c>
      <c r="G91" s="190"/>
      <c r="H91" s="174" t="s">
        <v>116</v>
      </c>
    </row>
    <row customHeight="1" ht="15">
      <c r="E92" s="258" t="s">
        <v>121</v>
      </c>
      <c r="F92" s="189" t="s">
        <v>113</v>
      </c>
      <c r="G92" s="190"/>
      <c r="H92" s="174" t="s">
        <v>122</v>
      </c>
    </row>
    <row customHeight="1" ht="15">
      <c r="E93" s="258"/>
      <c r="F93" s="189" t="s">
        <v>115</v>
      </c>
      <c r="G93" s="190"/>
      <c r="H93" s="174" t="s">
        <v>116</v>
      </c>
    </row>
    <row customHeight="1" ht="15">
      <c r="E94" s="258" t="s">
        <v>123</v>
      </c>
      <c r="F94" s="189" t="s">
        <v>113</v>
      </c>
      <c r="G94" s="190"/>
      <c r="H94" s="174" t="s">
        <v>124</v>
      </c>
    </row>
    <row customHeight="1" ht="15">
      <c r="E95" s="258"/>
      <c r="F95" s="189" t="s">
        <v>115</v>
      </c>
      <c r="G95" s="190"/>
      <c r="H95" s="174" t="s">
        <v>116</v>
      </c>
    </row>
    <row customHeight="1" ht="15">
      <c r="E96" s="258" t="s">
        <v>125</v>
      </c>
      <c r="F96" s="189" t="s">
        <v>113</v>
      </c>
      <c r="G96" s="190"/>
      <c r="H96" s="174" t="s">
        <v>126</v>
      </c>
    </row>
    <row customHeight="1" ht="15">
      <c r="E97" s="258"/>
      <c r="F97" s="189" t="s">
        <v>115</v>
      </c>
      <c r="G97" s="190"/>
      <c r="H97" s="174" t="s">
        <v>116</v>
      </c>
    </row>
    <row customHeight="1" ht="15">
      <c r="E98" s="258" t="s">
        <v>127</v>
      </c>
      <c r="F98" s="189" t="s">
        <v>113</v>
      </c>
      <c r="G98" s="190"/>
      <c r="H98" s="174" t="s">
        <v>128</v>
      </c>
    </row>
    <row customHeight="1" ht="15">
      <c r="E99" s="258"/>
      <c r="F99" s="189" t="s">
        <v>115</v>
      </c>
      <c r="G99" s="190"/>
      <c r="H99" s="174" t="s">
        <v>116</v>
      </c>
    </row>
    <row customHeight="1" ht="15">
      <c r="E100" s="258" t="s">
        <v>129</v>
      </c>
      <c r="F100" s="189" t="s">
        <v>113</v>
      </c>
      <c r="G100" s="190"/>
      <c r="H100" s="174" t="s">
        <v>130</v>
      </c>
    </row>
    <row customHeight="1" ht="15">
      <c r="E101" s="258"/>
      <c r="F101" s="189" t="s">
        <v>115</v>
      </c>
      <c r="G101" s="190"/>
      <c r="H101" s="174" t="s">
        <v>116</v>
      </c>
    </row>
    <row customHeight="1" ht="15">
      <c r="E102" s="258" t="s">
        <v>131</v>
      </c>
      <c r="F102" s="189" t="s">
        <v>113</v>
      </c>
      <c r="G102" s="190"/>
      <c r="H102" s="174" t="s">
        <v>132</v>
      </c>
    </row>
    <row customHeight="1" ht="15">
      <c r="E103" s="258"/>
      <c r="F103" s="189" t="s">
        <v>115</v>
      </c>
      <c r="G103" s="190"/>
      <c r="H103" s="174" t="s">
        <v>116</v>
      </c>
    </row>
    <row customHeight="1" ht="15">
      <c r="E104" s="258" t="s">
        <v>133</v>
      </c>
      <c r="F104" s="189" t="s">
        <v>113</v>
      </c>
      <c r="G104" s="190"/>
      <c r="H104" s="174" t="s">
        <v>134</v>
      </c>
    </row>
    <row customHeight="1" ht="15">
      <c r="E105" s="258"/>
      <c r="F105" s="189" t="s">
        <v>115</v>
      </c>
      <c r="G105" s="190"/>
      <c r="H105" s="174" t="s">
        <v>116</v>
      </c>
    </row>
    <row customHeight="1" ht="15">
      <c r="E106" s="258" t="s">
        <v>135</v>
      </c>
      <c r="F106" s="189" t="s">
        <v>113</v>
      </c>
      <c r="G106" s="190"/>
      <c r="H106" s="174" t="s">
        <v>136</v>
      </c>
    </row>
    <row customHeight="1" ht="15">
      <c r="E107" s="258"/>
      <c r="F107" s="189" t="s">
        <v>115</v>
      </c>
      <c r="G107" s="190"/>
      <c r="H107" s="174" t="s">
        <v>116</v>
      </c>
    </row>
    <row customHeight="1" ht="15">
      <c r="E108" s="258" t="s">
        <v>137</v>
      </c>
      <c r="F108" s="189" t="s">
        <v>113</v>
      </c>
      <c r="G108" s="190"/>
      <c r="H108" s="174" t="s">
        <v>138</v>
      </c>
    </row>
    <row customHeight="1" ht="15">
      <c r="E109" s="258"/>
      <c r="F109" s="189" t="s">
        <v>115</v>
      </c>
      <c r="G109" s="190"/>
      <c r="H109" s="174" t="s">
        <v>116</v>
      </c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  <row customHeight="1" ht="30">
      <c r="A112" s="141"/>
      <c r="B112" s="141"/>
      <c r="C112" s="159"/>
      <c r="D112" s="144"/>
      <c r="E112" s="259" t="s">
        <v>139</v>
      </c>
      <c r="F112" s="259"/>
      <c r="G112" s="132"/>
      <c r="H112" s="242" t="s">
        <v>140</v>
      </c>
      <c r="I112" s="159"/>
      <c r="J112" s="159"/>
      <c r="K112" s="159"/>
      <c r="L112" s="159"/>
      <c r="M112" s="159"/>
      <c r="N112" s="204"/>
      <c r="O112" s="159"/>
      <c r="S112" s="183"/>
    </row>
    <row customHeight="1" ht="5.25">
      <c r="E113" s="187"/>
      <c r="F113" s="187"/>
      <c r="G113" s="187"/>
      <c r="H113" s="187"/>
    </row>
    <row customHeight="1" ht="5.25">
      <c r="E114" s="188"/>
      <c r="F114" s="188"/>
      <c r="G114" s="188"/>
      <c r="H114" s="18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D562AD5A-1B2B-B509-F644-0C93006E6BB2}"/>
    <hyperlink ref="H71" r:id="rId3" xr:uid="{479C5366-BFFD-4917-8472-8D53FB0E218A}"/>
    <hyperlink ref="H80" r:id="rId4" xr:uid="{B6926344-8C5A-7ACD-0846-7954A8801CBD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FE7B5AE-1EC5-04DA-99E6-7DBEF977B4F8}" mc:Ignorable="x14ac xr xr2 xr3">
  <sheetPr>
    <tabColor rgb="FFD3DBDB"/>
    <pageSetUpPr fitToPage="1"/>
  </sheetPr>
  <dimension ref="A1:T167"/>
  <sheetViews>
    <sheetView topLeftCell="A1" showGridLines="0" zoomScale="80" workbookViewId="0">
      <selection activeCell="H62" sqref="H62"/>
    </sheetView>
  </sheetViews>
  <sheetFormatPr customHeight="1" defaultRowHeight="10.5"/>
  <cols>
    <col min="1" max="2" style="636" width="4.7109375" hidden="1" customWidth="1"/>
    <col min="3" max="3" style="636" width="2.7109375" customWidth="1"/>
    <col min="4" max="4" style="636" width="10.7109375" customWidth="1"/>
    <col min="5" max="5" style="636" width="70.7109375" customWidth="1"/>
    <col min="6" max="6" style="636" width="10.7109375" customWidth="1"/>
    <col min="7" max="7" style="636" width="6.7109375" customWidth="1"/>
    <col min="8" max="12" style="636" width="17.7109375" customWidth="1"/>
    <col min="13" max="13" style="636" width="2.7109375" customWidth="1"/>
    <col min="14" max="19" style="636" width="13.57421875" hidden="1" customWidth="1"/>
    <col min="20" max="20" style="636" width="33.7109375" hidden="1" customWidth="1"/>
  </cols>
  <sheetData>
    <row customHeight="1" ht="10.5" hidden="1"/>
    <row customHeight="1" ht="10.5" hidden="1"/>
    <row customHeight="1" ht="10.5" hidden="1">
      <c r="H3" s="211" t="s">
        <v>141</v>
      </c>
      <c r="I3" s="210" t="s">
        <v>142</v>
      </c>
      <c r="J3" s="210" t="s">
        <v>143</v>
      </c>
      <c r="K3" s="210" t="s">
        <v>144</v>
      </c>
      <c r="L3" s="210" t="s">
        <v>145</v>
      </c>
      <c r="N3" s="211" t="s">
        <v>146</v>
      </c>
      <c r="O3" s="211" t="s">
        <v>147</v>
      </c>
      <c r="P3" s="211" t="s">
        <v>148</v>
      </c>
      <c r="Q3" s="211" t="s">
        <v>149</v>
      </c>
      <c r="R3" s="211" t="s">
        <v>150</v>
      </c>
      <c r="S3" s="211" t="s">
        <v>151</v>
      </c>
      <c r="T3" s="211" t="s">
        <v>152</v>
      </c>
    </row>
    <row customHeight="1" ht="10.5" hidden="1">
      <c r="A4" s="170"/>
      <c r="F4" s="169"/>
      <c r="G4" s="169"/>
      <c r="H4" s="169"/>
      <c r="I4" s="169"/>
      <c r="J4" s="169"/>
      <c r="K4" s="169"/>
      <c r="L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H7" s="163"/>
      <c r="I7" s="163"/>
      <c r="J7" s="163"/>
      <c r="K7" s="163"/>
    </row>
    <row customHeight="1" ht="12">
      <c r="A8" s="168"/>
      <c r="D8" s="171" t="s">
        <v>15</v>
      </c>
      <c r="E8" s="171"/>
      <c r="F8" s="167"/>
      <c r="G8" s="167"/>
      <c r="H8" s="167"/>
      <c r="I8" s="167"/>
      <c r="J8" s="167"/>
      <c r="K8" s="167"/>
    </row>
    <row customHeight="1" ht="12">
      <c r="D9" s="215" t="str">
        <f>IF(ORG="","Не определено",ORG)</f>
        <v>ОАО "Рыбинская городская электросеть"</v>
      </c>
      <c r="E9" s="215"/>
    </row>
    <row customHeight="1" ht="15">
      <c r="D10" s="214"/>
      <c r="E10" s="214"/>
      <c r="F10" s="165"/>
      <c r="G10" s="165"/>
      <c r="H10" s="165"/>
      <c r="I10" s="165"/>
      <c r="J10" s="165"/>
      <c r="K10" s="165"/>
      <c r="L10" s="166" t="s">
        <v>153</v>
      </c>
    </row>
    <row customHeight="1" ht="15">
      <c r="C11" s="163"/>
      <c r="D11" s="272" t="s">
        <v>154</v>
      </c>
      <c r="E11" s="272" t="s">
        <v>155</v>
      </c>
      <c r="F11" s="272" t="s">
        <v>156</v>
      </c>
      <c r="G11" s="272" t="s">
        <v>157</v>
      </c>
      <c r="H11" s="273" t="s">
        <v>158</v>
      </c>
      <c r="I11" s="273" t="s">
        <v>159</v>
      </c>
      <c r="J11" s="273"/>
      <c r="K11" s="273"/>
      <c r="L11" s="273"/>
    </row>
    <row customHeight="1" ht="15">
      <c r="C12" s="163"/>
      <c r="D12" s="272"/>
      <c r="E12" s="272"/>
      <c r="F12" s="272"/>
      <c r="G12" s="272"/>
      <c r="H12" s="273"/>
      <c r="I12" s="173" t="s">
        <v>160</v>
      </c>
      <c r="J12" s="173" t="s">
        <v>161</v>
      </c>
      <c r="K12" s="173" t="s">
        <v>162</v>
      </c>
      <c r="L12" s="173" t="s">
        <v>163</v>
      </c>
    </row>
    <row customHeight="1" ht="12">
      <c r="D13" s="164">
        <v>0</v>
      </c>
      <c r="E13" s="164">
        <v>1</v>
      </c>
      <c r="F13" s="164">
        <v>2</v>
      </c>
      <c r="G13" s="164">
        <v>3</v>
      </c>
      <c r="H13" s="164">
        <v>4</v>
      </c>
      <c r="I13" s="164">
        <v>5</v>
      </c>
      <c r="J13" s="164">
        <v>6</v>
      </c>
      <c r="K13" s="164">
        <v>7</v>
      </c>
      <c r="L13" s="164">
        <v>8</v>
      </c>
    </row>
    <row customHeight="1" ht="18">
      <c r="C14" s="163"/>
      <c r="D14" s="270" t="s">
        <v>164</v>
      </c>
      <c r="E14" s="271"/>
      <c r="F14" s="271"/>
      <c r="G14" s="241"/>
      <c r="H14" s="239"/>
      <c r="I14" s="239"/>
      <c r="J14" s="239"/>
      <c r="K14" s="239"/>
      <c r="L14" s="240"/>
      <c r="N14" s="231"/>
      <c r="O14" s="231"/>
      <c r="P14" s="231"/>
      <c r="Q14" s="231"/>
      <c r="R14" s="231"/>
      <c r="S14" s="231"/>
      <c r="T14" s="231"/>
    </row>
    <row customHeight="1" ht="12">
      <c r="C15" s="163"/>
      <c r="D15" s="174" t="s">
        <v>165</v>
      </c>
      <c r="E15" s="224" t="s">
        <v>166</v>
      </c>
      <c r="F15" s="225" t="s">
        <v>167</v>
      </c>
      <c r="G15" s="225">
        <v>10</v>
      </c>
      <c r="H15" s="162">
        <f>SUM(I15:L15)</f>
        <v>649243.453</v>
      </c>
      <c r="I15" s="162">
        <f>SUM(I16,I17,I21,I29)</f>
        <v>530751.209</v>
      </c>
      <c r="J15" s="162">
        <f>SUM(J16,J17,J21,J29)</f>
        <v>37709.572</v>
      </c>
      <c r="K15" s="162">
        <f>SUM(K16,K17,K21,K29)</f>
        <v>80449.099</v>
      </c>
      <c r="L15" s="162">
        <f>SUM(L16,L17,L21,L29)</f>
        <v>333.573</v>
      </c>
      <c r="N15" s="231"/>
      <c r="O15" s="231"/>
      <c r="P15" s="231"/>
      <c r="Q15" s="231"/>
      <c r="R15" s="231"/>
      <c r="S15" s="231"/>
      <c r="T15" s="233" t="s">
        <v>168</v>
      </c>
    </row>
    <row customHeight="1" ht="12">
      <c r="C16" s="163"/>
      <c r="D16" s="216" t="s">
        <v>169</v>
      </c>
      <c r="E16" s="226" t="s">
        <v>170</v>
      </c>
      <c r="F16" s="217" t="s">
        <v>167</v>
      </c>
      <c r="G16" s="173">
        <v>20</v>
      </c>
      <c r="H16" s="162">
        <f>SUM(I16:L16)</f>
        <v>22650.093</v>
      </c>
      <c r="I16" s="172">
        <v>22650.093</v>
      </c>
      <c r="J16" s="172"/>
      <c r="K16" s="172"/>
      <c r="L16" s="172"/>
      <c r="N16" s="231"/>
      <c r="O16" s="231"/>
      <c r="P16" s="231"/>
      <c r="Q16" s="231"/>
      <c r="R16" s="231"/>
      <c r="S16" s="231"/>
      <c r="T16" s="233" t="s">
        <v>168</v>
      </c>
    </row>
    <row customHeight="1" ht="12">
      <c r="C17" s="163"/>
      <c r="D17" s="216" t="s">
        <v>171</v>
      </c>
      <c r="E17" s="226" t="s">
        <v>172</v>
      </c>
      <c r="F17" s="217" t="s">
        <v>167</v>
      </c>
      <c r="G17" s="173">
        <v>30</v>
      </c>
      <c r="H17" s="162">
        <f>SUM(I17:L17)</f>
        <v>19216.73</v>
      </c>
      <c r="I17" s="162">
        <f>SUM(I18:I20)</f>
        <v>19216.73</v>
      </c>
      <c r="J17" s="162">
        <f>SUM(J18:J20)</f>
        <v>0</v>
      </c>
      <c r="K17" s="162">
        <f>SUM(K18:K20)</f>
        <v>0</v>
      </c>
      <c r="L17" s="162">
        <f>SUM(L18:L20)</f>
        <v>0</v>
      </c>
      <c r="N17" s="231"/>
      <c r="O17" s="231"/>
      <c r="P17" s="231"/>
      <c r="Q17" s="231"/>
      <c r="R17" s="231"/>
      <c r="S17" s="231"/>
      <c r="T17" s="233" t="s">
        <v>168</v>
      </c>
    </row>
    <row customHeight="1" ht="12" hidden="1">
      <c r="C18" s="163"/>
      <c r="D18" s="223"/>
      <c r="E18" s="222"/>
      <c r="F18" s="220"/>
      <c r="G18" s="220"/>
      <c r="H18" s="218"/>
      <c r="I18" s="218"/>
      <c r="J18" s="218"/>
      <c r="K18" s="218"/>
      <c r="L18" s="221"/>
      <c r="N18" s="233" t="s">
        <v>173</v>
      </c>
      <c r="O18" s="231"/>
      <c r="P18" s="231"/>
      <c r="Q18" s="231"/>
      <c r="R18" s="231"/>
      <c r="S18" s="231"/>
      <c r="T18" s="231"/>
    </row>
    <row s="620" customFormat="1" customHeight="1" ht="12">
      <c r="A19" s="429"/>
      <c r="B19" s="429"/>
      <c r="C19" s="430" t="s">
        <v>174</v>
      </c>
      <c r="D19" s="431" t="str">
        <f>"1.2."&amp;N19</f>
        <v>1.2.1</v>
      </c>
      <c r="E19" s="432" t="s">
        <v>175</v>
      </c>
      <c r="F19" s="433" t="s">
        <v>167</v>
      </c>
      <c r="G19" s="433">
        <v>30</v>
      </c>
      <c r="H19" s="434">
        <f>SUM(I19:L19)</f>
        <v>19216.73</v>
      </c>
      <c r="I19" s="435">
        <v>19216.73</v>
      </c>
      <c r="J19" s="435"/>
      <c r="K19" s="435"/>
      <c r="L19" s="435"/>
      <c r="M19" s="429"/>
      <c r="N19" s="436" t="s">
        <v>165</v>
      </c>
      <c r="O19" s="437" t="s">
        <v>175</v>
      </c>
      <c r="P19" s="437" t="s">
        <v>176</v>
      </c>
      <c r="Q19" s="437" t="s">
        <v>177</v>
      </c>
      <c r="R19" s="437" t="s">
        <v>178</v>
      </c>
      <c r="S19" s="436" t="s">
        <v>179</v>
      </c>
      <c r="T19" s="436" t="s">
        <v>180</v>
      </c>
    </row>
    <row customHeight="1" ht="12">
      <c r="C20" s="163"/>
      <c r="D20" s="219"/>
      <c r="E20" s="222" t="s">
        <v>181</v>
      </c>
      <c r="F20" s="220"/>
      <c r="G20" s="220"/>
      <c r="H20" s="218"/>
      <c r="I20" s="218"/>
      <c r="J20" s="218"/>
      <c r="K20" s="218"/>
      <c r="L20" s="221"/>
      <c r="N20" s="231"/>
      <c r="O20" s="231"/>
      <c r="P20" s="231"/>
      <c r="Q20" s="231"/>
      <c r="R20" s="231"/>
      <c r="S20" s="231"/>
      <c r="T20" s="236" t="s">
        <v>182</v>
      </c>
    </row>
    <row customHeight="1" ht="12">
      <c r="C21" s="163"/>
      <c r="D21" s="216" t="s">
        <v>183</v>
      </c>
      <c r="E21" s="226" t="s">
        <v>184</v>
      </c>
      <c r="F21" s="217" t="s">
        <v>167</v>
      </c>
      <c r="G21" s="173" t="s">
        <v>185</v>
      </c>
      <c r="H21" s="162">
        <f>SUM(I21:L21)</f>
        <v>6395.704</v>
      </c>
      <c r="I21" s="162">
        <f>SUM(I22:I28)</f>
        <v>1313.712</v>
      </c>
      <c r="J21" s="162">
        <f>SUM(J22:J28)</f>
        <v>8.412</v>
      </c>
      <c r="K21" s="162">
        <f>SUM(K22:K28)</f>
        <v>4740.007</v>
      </c>
      <c r="L21" s="162">
        <f>SUM(L22:L28)</f>
        <v>333.573</v>
      </c>
      <c r="N21" s="231"/>
      <c r="O21" s="231"/>
      <c r="P21" s="231"/>
      <c r="Q21" s="231"/>
      <c r="R21" s="231"/>
      <c r="S21" s="231"/>
      <c r="T21" s="233" t="s">
        <v>168</v>
      </c>
    </row>
    <row customHeight="1" ht="12" hidden="1">
      <c r="C22" s="163"/>
      <c r="D22" s="223"/>
      <c r="E22" s="222"/>
      <c r="F22" s="220"/>
      <c r="G22" s="220"/>
      <c r="H22" s="218"/>
      <c r="I22" s="218"/>
      <c r="J22" s="218"/>
      <c r="K22" s="218"/>
      <c r="L22" s="221"/>
      <c r="N22" s="233" t="s">
        <v>173</v>
      </c>
      <c r="O22" s="231"/>
      <c r="P22" s="231"/>
      <c r="Q22" s="231"/>
      <c r="R22" s="231"/>
      <c r="S22" s="231"/>
      <c r="T22" s="231"/>
    </row>
    <row s="621" customFormat="1" customHeight="1" ht="12">
      <c r="A23" s="429"/>
      <c r="B23" s="429"/>
      <c r="C23" s="430" t="s">
        <v>174</v>
      </c>
      <c r="D23" s="431" t="str">
        <f>"1.3."&amp;N23</f>
        <v>1.3.1</v>
      </c>
      <c r="E23" s="432" t="s">
        <v>186</v>
      </c>
      <c r="F23" s="433" t="s">
        <v>167</v>
      </c>
      <c r="G23" s="433" t="s">
        <v>185</v>
      </c>
      <c r="H23" s="434">
        <f>SUM(I23:L23)</f>
        <v>108.46</v>
      </c>
      <c r="I23" s="435"/>
      <c r="J23" s="435"/>
      <c r="K23" s="435">
        <v>108.46</v>
      </c>
      <c r="L23" s="435"/>
      <c r="M23" s="429"/>
      <c r="N23" s="436" t="s">
        <v>165</v>
      </c>
      <c r="O23" s="437" t="s">
        <v>186</v>
      </c>
      <c r="P23" s="437" t="s">
        <v>187</v>
      </c>
      <c r="Q23" s="437" t="s">
        <v>188</v>
      </c>
      <c r="R23" s="437" t="s">
        <v>39</v>
      </c>
      <c r="S23" s="436" t="s">
        <v>189</v>
      </c>
      <c r="T23" s="436" t="s">
        <v>190</v>
      </c>
    </row>
    <row s="621" customFormat="1" customHeight="1" ht="12">
      <c r="A24" s="429"/>
      <c r="B24" s="429"/>
      <c r="C24" s="430" t="s">
        <v>174</v>
      </c>
      <c r="D24" s="431" t="str">
        <f>"1.3."&amp;N24</f>
        <v>1.3.2</v>
      </c>
      <c r="E24" s="432" t="s">
        <v>191</v>
      </c>
      <c r="F24" s="433" t="s">
        <v>167</v>
      </c>
      <c r="G24" s="433" t="s">
        <v>185</v>
      </c>
      <c r="H24" s="434">
        <f>SUM(I24:L24)</f>
        <v>1313.712</v>
      </c>
      <c r="I24" s="435">
        <v>1313.712</v>
      </c>
      <c r="J24" s="435"/>
      <c r="K24" s="435"/>
      <c r="L24" s="435"/>
      <c r="M24" s="429"/>
      <c r="N24" s="436" t="s">
        <v>192</v>
      </c>
      <c r="O24" s="437" t="s">
        <v>191</v>
      </c>
      <c r="P24" s="437" t="s">
        <v>193</v>
      </c>
      <c r="Q24" s="437" t="s">
        <v>194</v>
      </c>
      <c r="R24" s="437" t="s">
        <v>39</v>
      </c>
      <c r="S24" s="436" t="s">
        <v>189</v>
      </c>
      <c r="T24" s="436" t="s">
        <v>190</v>
      </c>
    </row>
    <row s="621" customFormat="1" customHeight="1" ht="12">
      <c r="A25" s="429"/>
      <c r="B25" s="429"/>
      <c r="C25" s="430" t="s">
        <v>174</v>
      </c>
      <c r="D25" s="431" t="str">
        <f>"1.3."&amp;N25</f>
        <v>1.3.3</v>
      </c>
      <c r="E25" s="432" t="s">
        <v>195</v>
      </c>
      <c r="F25" s="433" t="s">
        <v>167</v>
      </c>
      <c r="G25" s="433" t="s">
        <v>185</v>
      </c>
      <c r="H25" s="434">
        <f>SUM(I25:L25)</f>
        <v>8.412</v>
      </c>
      <c r="I25" s="435"/>
      <c r="J25" s="435">
        <v>8.412</v>
      </c>
      <c r="K25" s="435"/>
      <c r="L25" s="435"/>
      <c r="M25" s="429"/>
      <c r="N25" s="436" t="s">
        <v>196</v>
      </c>
      <c r="O25" s="437" t="s">
        <v>195</v>
      </c>
      <c r="P25" s="437" t="s">
        <v>197</v>
      </c>
      <c r="Q25" s="437" t="s">
        <v>198</v>
      </c>
      <c r="R25" s="437" t="s">
        <v>39</v>
      </c>
      <c r="S25" s="436" t="s">
        <v>189</v>
      </c>
      <c r="T25" s="436" t="s">
        <v>190</v>
      </c>
    </row>
    <row s="621" customFormat="1" customHeight="1" ht="12">
      <c r="A26" s="429"/>
      <c r="B26" s="429"/>
      <c r="C26" s="430" t="s">
        <v>174</v>
      </c>
      <c r="D26" s="431" t="str">
        <f>"1.3."&amp;N26</f>
        <v>1.3.4</v>
      </c>
      <c r="E26" s="432" t="s">
        <v>199</v>
      </c>
      <c r="F26" s="433" t="s">
        <v>167</v>
      </c>
      <c r="G26" s="433" t="s">
        <v>185</v>
      </c>
      <c r="H26" s="434">
        <f>SUM(I26:L26)</f>
        <v>333.573</v>
      </c>
      <c r="I26" s="435"/>
      <c r="J26" s="435"/>
      <c r="K26" s="435"/>
      <c r="L26" s="435">
        <v>333.573</v>
      </c>
      <c r="M26" s="429"/>
      <c r="N26" s="436" t="s">
        <v>200</v>
      </c>
      <c r="O26" s="437" t="s">
        <v>199</v>
      </c>
      <c r="P26" s="437" t="s">
        <v>201</v>
      </c>
      <c r="Q26" s="437" t="s">
        <v>202</v>
      </c>
      <c r="R26" s="437" t="s">
        <v>39</v>
      </c>
      <c r="S26" s="436" t="s">
        <v>189</v>
      </c>
      <c r="T26" s="436" t="s">
        <v>190</v>
      </c>
    </row>
    <row s="621" customFormat="1" customHeight="1" ht="12">
      <c r="A27" s="429"/>
      <c r="B27" s="429"/>
      <c r="C27" s="430" t="s">
        <v>174</v>
      </c>
      <c r="D27" s="431" t="str">
        <f>"1.3."&amp;N27</f>
        <v>1.3.5</v>
      </c>
      <c r="E27" s="432" t="s">
        <v>203</v>
      </c>
      <c r="F27" s="433" t="s">
        <v>167</v>
      </c>
      <c r="G27" s="433" t="s">
        <v>185</v>
      </c>
      <c r="H27" s="434">
        <f>SUM(I27:L27)</f>
        <v>4631.547</v>
      </c>
      <c r="I27" s="435"/>
      <c r="J27" s="435"/>
      <c r="K27" s="435">
        <v>4631.547</v>
      </c>
      <c r="L27" s="435"/>
      <c r="M27" s="429"/>
      <c r="N27" s="436" t="s">
        <v>204</v>
      </c>
      <c r="O27" s="437" t="s">
        <v>203</v>
      </c>
      <c r="P27" s="437" t="s">
        <v>205</v>
      </c>
      <c r="Q27" s="437" t="s">
        <v>206</v>
      </c>
      <c r="R27" s="437" t="s">
        <v>207</v>
      </c>
      <c r="S27" s="436" t="s">
        <v>189</v>
      </c>
      <c r="T27" s="436" t="s">
        <v>190</v>
      </c>
    </row>
    <row customHeight="1" ht="12">
      <c r="C28" s="163"/>
      <c r="D28" s="219"/>
      <c r="E28" s="222" t="s">
        <v>181</v>
      </c>
      <c r="F28" s="220"/>
      <c r="G28" s="220"/>
      <c r="H28" s="218"/>
      <c r="I28" s="218"/>
      <c r="J28" s="218"/>
      <c r="K28" s="218"/>
      <c r="L28" s="221"/>
      <c r="N28" s="231"/>
      <c r="O28" s="231"/>
      <c r="P28" s="231"/>
      <c r="Q28" s="231"/>
      <c r="R28" s="231"/>
      <c r="S28" s="231"/>
      <c r="T28" s="236" t="s">
        <v>208</v>
      </c>
    </row>
    <row customHeight="1" ht="12">
      <c r="C29" s="163"/>
      <c r="D29" s="216" t="s">
        <v>209</v>
      </c>
      <c r="E29" s="226" t="s">
        <v>210</v>
      </c>
      <c r="F29" s="217" t="s">
        <v>167</v>
      </c>
      <c r="G29" s="173" t="s">
        <v>211</v>
      </c>
      <c r="H29" s="162">
        <f>SUM(I29:L29)</f>
        <v>600980.926</v>
      </c>
      <c r="I29" s="162">
        <f>SUM(I30:I35)</f>
        <v>487570.674</v>
      </c>
      <c r="J29" s="162">
        <f>SUM(J30:J35)</f>
        <v>37701.16</v>
      </c>
      <c r="K29" s="162">
        <f>SUM(K30:K35)</f>
        <v>75709.092</v>
      </c>
      <c r="L29" s="162">
        <f>SUM(L30:L35)</f>
        <v>0</v>
      </c>
      <c r="N29" s="231"/>
      <c r="O29" s="231"/>
      <c r="P29" s="231"/>
      <c r="Q29" s="231"/>
      <c r="R29" s="231"/>
      <c r="S29" s="231"/>
      <c r="T29" s="233" t="s">
        <v>168</v>
      </c>
    </row>
    <row customHeight="1" ht="12" hidden="1">
      <c r="C30" s="163"/>
      <c r="D30" s="223"/>
      <c r="E30" s="222"/>
      <c r="F30" s="220"/>
      <c r="G30" s="220"/>
      <c r="H30" s="218"/>
      <c r="I30" s="218"/>
      <c r="J30" s="218"/>
      <c r="K30" s="218"/>
      <c r="L30" s="221"/>
      <c r="N30" s="233" t="s">
        <v>173</v>
      </c>
      <c r="O30" s="231"/>
      <c r="P30" s="231"/>
      <c r="Q30" s="231"/>
      <c r="R30" s="231"/>
      <c r="S30" s="231"/>
      <c r="T30" s="231"/>
    </row>
    <row s="621" customFormat="1" customHeight="1" ht="12">
      <c r="A31" s="429"/>
      <c r="B31" s="429"/>
      <c r="C31" s="430" t="s">
        <v>174</v>
      </c>
      <c r="D31" s="431" t="str">
        <f>"1.4."&amp;N31</f>
        <v>1.4.1</v>
      </c>
      <c r="E31" s="432" t="s">
        <v>212</v>
      </c>
      <c r="F31" s="433" t="s">
        <v>167</v>
      </c>
      <c r="G31" s="433" t="s">
        <v>211</v>
      </c>
      <c r="H31" s="434">
        <f>SUM(I31:L31)</f>
        <v>583338.198</v>
      </c>
      <c r="I31" s="435">
        <v>487396.518</v>
      </c>
      <c r="J31" s="435">
        <v>37701.16</v>
      </c>
      <c r="K31" s="435">
        <v>58240.52</v>
      </c>
      <c r="L31" s="435"/>
      <c r="M31" s="429"/>
      <c r="N31" s="436" t="s">
        <v>165</v>
      </c>
      <c r="O31" s="437" t="s">
        <v>212</v>
      </c>
      <c r="P31" s="437" t="s">
        <v>213</v>
      </c>
      <c r="Q31" s="437" t="s">
        <v>214</v>
      </c>
      <c r="R31" s="437" t="s">
        <v>215</v>
      </c>
      <c r="S31" s="436" t="s">
        <v>179</v>
      </c>
      <c r="T31" s="436" t="s">
        <v>216</v>
      </c>
    </row>
    <row s="621" customFormat="1" customHeight="1" ht="12">
      <c r="A32" s="429"/>
      <c r="B32" s="429"/>
      <c r="C32" s="430" t="s">
        <v>174</v>
      </c>
      <c r="D32" s="431" t="str">
        <f>"1.4."&amp;N32</f>
        <v>1.4.2</v>
      </c>
      <c r="E32" s="432" t="s">
        <v>217</v>
      </c>
      <c r="F32" s="433" t="s">
        <v>167</v>
      </c>
      <c r="G32" s="433" t="s">
        <v>211</v>
      </c>
      <c r="H32" s="434">
        <f>SUM(I32:L32)</f>
        <v>403.008</v>
      </c>
      <c r="I32" s="435">
        <v>174.156</v>
      </c>
      <c r="J32" s="435"/>
      <c r="K32" s="435">
        <v>228.852</v>
      </c>
      <c r="L32" s="435"/>
      <c r="M32" s="429"/>
      <c r="N32" s="436" t="s">
        <v>192</v>
      </c>
      <c r="O32" s="437" t="s">
        <v>217</v>
      </c>
      <c r="P32" s="437" t="s">
        <v>218</v>
      </c>
      <c r="Q32" s="437" t="s">
        <v>219</v>
      </c>
      <c r="R32" s="437" t="s">
        <v>220</v>
      </c>
      <c r="S32" s="436" t="s">
        <v>179</v>
      </c>
      <c r="T32" s="436" t="s">
        <v>216</v>
      </c>
    </row>
    <row s="621" customFormat="1" customHeight="1" ht="12">
      <c r="A33" s="429"/>
      <c r="B33" s="429"/>
      <c r="C33" s="430" t="s">
        <v>174</v>
      </c>
      <c r="D33" s="431" t="str">
        <f>"1.4."&amp;N33</f>
        <v>1.4.3</v>
      </c>
      <c r="E33" s="432" t="s">
        <v>221</v>
      </c>
      <c r="F33" s="433" t="s">
        <v>167</v>
      </c>
      <c r="G33" s="433" t="s">
        <v>211</v>
      </c>
      <c r="H33" s="434">
        <f>SUM(I33:L33)</f>
        <v>16755.142</v>
      </c>
      <c r="I33" s="435"/>
      <c r="J33" s="435"/>
      <c r="K33" s="435">
        <v>16755.142</v>
      </c>
      <c r="L33" s="435"/>
      <c r="M33" s="429"/>
      <c r="N33" s="436" t="s">
        <v>196</v>
      </c>
      <c r="O33" s="437" t="s">
        <v>221</v>
      </c>
      <c r="P33" s="437" t="s">
        <v>222</v>
      </c>
      <c r="Q33" s="437" t="s">
        <v>223</v>
      </c>
      <c r="R33" s="437" t="s">
        <v>224</v>
      </c>
      <c r="S33" s="436" t="s">
        <v>179</v>
      </c>
      <c r="T33" s="436" t="s">
        <v>216</v>
      </c>
    </row>
    <row s="621" customFormat="1" customHeight="1" ht="12">
      <c r="A34" s="429"/>
      <c r="B34" s="429"/>
      <c r="C34" s="430" t="s">
        <v>174</v>
      </c>
      <c r="D34" s="431" t="str">
        <f>"1.4."&amp;N34</f>
        <v>1.4.4</v>
      </c>
      <c r="E34" s="432" t="s">
        <v>225</v>
      </c>
      <c r="F34" s="433" t="s">
        <v>167</v>
      </c>
      <c r="G34" s="433" t="s">
        <v>211</v>
      </c>
      <c r="H34" s="434">
        <f>SUM(I34:L34)</f>
        <v>484.578</v>
      </c>
      <c r="I34" s="435"/>
      <c r="J34" s="435"/>
      <c r="K34" s="435">
        <v>484.578</v>
      </c>
      <c r="L34" s="435"/>
      <c r="M34" s="429"/>
      <c r="N34" s="436" t="s">
        <v>200</v>
      </c>
      <c r="O34" s="437" t="s">
        <v>225</v>
      </c>
      <c r="P34" s="437" t="s">
        <v>226</v>
      </c>
      <c r="Q34" s="437" t="s">
        <v>227</v>
      </c>
      <c r="R34" s="437" t="s">
        <v>228</v>
      </c>
      <c r="S34" s="436" t="s">
        <v>179</v>
      </c>
      <c r="T34" s="436" t="s">
        <v>216</v>
      </c>
    </row>
    <row customHeight="1" ht="12">
      <c r="C35" s="163"/>
      <c r="D35" s="219"/>
      <c r="E35" s="222" t="s">
        <v>181</v>
      </c>
      <c r="F35" s="220"/>
      <c r="G35" s="220"/>
      <c r="H35" s="218"/>
      <c r="I35" s="218"/>
      <c r="J35" s="218"/>
      <c r="K35" s="218"/>
      <c r="L35" s="221"/>
      <c r="N35" s="231"/>
      <c r="O35" s="231"/>
      <c r="P35" s="231"/>
      <c r="Q35" s="231"/>
      <c r="R35" s="231"/>
      <c r="S35" s="231"/>
      <c r="T35" s="236" t="s">
        <v>229</v>
      </c>
    </row>
    <row customHeight="1" ht="12">
      <c r="C36" s="163"/>
      <c r="D36" s="174" t="s">
        <v>192</v>
      </c>
      <c r="E36" s="224" t="s">
        <v>230</v>
      </c>
      <c r="F36" s="225" t="s">
        <v>167</v>
      </c>
      <c r="G36" s="225" t="s">
        <v>231</v>
      </c>
      <c r="H36" s="162">
        <f>SUM(I36:L36)</f>
        <v>903744.298</v>
      </c>
      <c r="I36" s="162">
        <f>SUM(I38,I39,I40)</f>
        <v>89554.482</v>
      </c>
      <c r="J36" s="162">
        <f>SUM(J37,J39,J40)</f>
        <v>0</v>
      </c>
      <c r="K36" s="162">
        <f>SUM(K37,K38,K40)</f>
        <v>489515.572</v>
      </c>
      <c r="L36" s="162">
        <f>SUM(L37,L38,L39)</f>
        <v>324674.244</v>
      </c>
      <c r="N36" s="231"/>
      <c r="O36" s="231"/>
      <c r="P36" s="231"/>
      <c r="Q36" s="231"/>
      <c r="R36" s="231"/>
      <c r="S36" s="231"/>
      <c r="T36" s="233" t="s">
        <v>168</v>
      </c>
    </row>
    <row customHeight="1" ht="12">
      <c r="C37" s="163"/>
      <c r="D37" s="216" t="s">
        <v>232</v>
      </c>
      <c r="E37" s="226" t="s">
        <v>160</v>
      </c>
      <c r="F37" s="217" t="s">
        <v>167</v>
      </c>
      <c r="G37" s="173" t="s">
        <v>233</v>
      </c>
      <c r="H37" s="162">
        <f>SUM(I37:L37)</f>
        <v>470559.805</v>
      </c>
      <c r="I37" s="230"/>
      <c r="J37" s="172"/>
      <c r="K37" s="172">
        <v>470559.805</v>
      </c>
      <c r="L37" s="172"/>
      <c r="N37" s="231"/>
      <c r="O37" s="231"/>
      <c r="P37" s="231"/>
      <c r="Q37" s="231"/>
      <c r="R37" s="231"/>
      <c r="S37" s="231"/>
      <c r="T37" s="233" t="s">
        <v>168</v>
      </c>
    </row>
    <row customHeight="1" ht="12">
      <c r="C38" s="163"/>
      <c r="D38" s="216" t="s">
        <v>234</v>
      </c>
      <c r="E38" s="226" t="s">
        <v>161</v>
      </c>
      <c r="F38" s="217" t="s">
        <v>167</v>
      </c>
      <c r="G38" s="173" t="s">
        <v>235</v>
      </c>
      <c r="H38" s="162">
        <f>SUM(I38:L38)</f>
        <v>108510.249</v>
      </c>
      <c r="I38" s="172">
        <v>89554.482</v>
      </c>
      <c r="J38" s="230"/>
      <c r="K38" s="172">
        <v>18955.767</v>
      </c>
      <c r="L38" s="172"/>
      <c r="N38" s="231"/>
      <c r="O38" s="231"/>
      <c r="P38" s="231"/>
      <c r="Q38" s="231"/>
      <c r="R38" s="231"/>
      <c r="S38" s="231"/>
      <c r="T38" s="233" t="s">
        <v>168</v>
      </c>
    </row>
    <row customHeight="1" ht="12">
      <c r="C39" s="163"/>
      <c r="D39" s="216" t="s">
        <v>236</v>
      </c>
      <c r="E39" s="226" t="s">
        <v>162</v>
      </c>
      <c r="F39" s="217" t="s">
        <v>167</v>
      </c>
      <c r="G39" s="173" t="s">
        <v>237</v>
      </c>
      <c r="H39" s="162">
        <f>SUM(I39:L39)</f>
        <v>324674.244</v>
      </c>
      <c r="I39" s="172"/>
      <c r="J39" s="172"/>
      <c r="K39" s="230"/>
      <c r="L39" s="172">
        <v>324674.244</v>
      </c>
      <c r="N39" s="231"/>
      <c r="O39" s="231"/>
      <c r="P39" s="231"/>
      <c r="Q39" s="231"/>
      <c r="R39" s="231"/>
      <c r="S39" s="231"/>
      <c r="T39" s="233" t="s">
        <v>168</v>
      </c>
    </row>
    <row customHeight="1" ht="12">
      <c r="C40" s="163"/>
      <c r="D40" s="216" t="s">
        <v>238</v>
      </c>
      <c r="E40" s="226" t="s">
        <v>239</v>
      </c>
      <c r="F40" s="217" t="s">
        <v>167</v>
      </c>
      <c r="G40" s="173" t="s">
        <v>240</v>
      </c>
      <c r="H40" s="162">
        <f>SUM(I40:L40)</f>
        <v>0</v>
      </c>
      <c r="I40" s="172"/>
      <c r="J40" s="172"/>
      <c r="K40" s="172"/>
      <c r="L40" s="230"/>
      <c r="N40" s="231"/>
      <c r="O40" s="231"/>
      <c r="P40" s="231"/>
      <c r="Q40" s="231"/>
      <c r="R40" s="231"/>
      <c r="S40" s="231"/>
      <c r="T40" s="233" t="s">
        <v>168</v>
      </c>
    </row>
    <row customHeight="1" ht="12">
      <c r="C41" s="163"/>
      <c r="D41" s="174" t="s">
        <v>196</v>
      </c>
      <c r="E41" s="224" t="s">
        <v>241</v>
      </c>
      <c r="F41" s="225" t="s">
        <v>167</v>
      </c>
      <c r="G41" s="225" t="s">
        <v>242</v>
      </c>
      <c r="H41" s="162">
        <f>SUM(I41:L41)</f>
        <v>0</v>
      </c>
      <c r="I41" s="172"/>
      <c r="J41" s="172"/>
      <c r="K41" s="172"/>
      <c r="L41" s="172"/>
      <c r="N41" s="231"/>
      <c r="O41" s="231"/>
      <c r="P41" s="231"/>
      <c r="Q41" s="231"/>
      <c r="R41" s="231"/>
      <c r="S41" s="231"/>
      <c r="T41" s="233" t="s">
        <v>168</v>
      </c>
    </row>
    <row customHeight="1" ht="12">
      <c r="C42" s="163"/>
      <c r="D42" s="174" t="s">
        <v>200</v>
      </c>
      <c r="E42" s="224" t="s">
        <v>243</v>
      </c>
      <c r="F42" s="225" t="s">
        <v>167</v>
      </c>
      <c r="G42" s="225" t="s">
        <v>244</v>
      </c>
      <c r="H42" s="162">
        <f>SUM(I42:L42)</f>
        <v>601122.848</v>
      </c>
      <c r="I42" s="162">
        <f>SUM(I43,I45,I48,I58)</f>
        <v>149371.414</v>
      </c>
      <c r="J42" s="162">
        <f>SUM(J43,J45,J48,J58)</f>
        <v>14903.172</v>
      </c>
      <c r="K42" s="162">
        <f>SUM(K43,K45,K48,K58)</f>
        <v>225827.59</v>
      </c>
      <c r="L42" s="162">
        <f>SUM(L43,L45,L48,L58)</f>
        <v>211020.672</v>
      </c>
      <c r="N42" s="231"/>
      <c r="O42" s="231"/>
      <c r="P42" s="231"/>
      <c r="Q42" s="231"/>
      <c r="R42" s="231"/>
      <c r="S42" s="231"/>
      <c r="T42" s="233" t="s">
        <v>168</v>
      </c>
    </row>
    <row customHeight="1" ht="24">
      <c r="C43" s="163"/>
      <c r="D43" s="216" t="s">
        <v>245</v>
      </c>
      <c r="E43" s="226" t="s">
        <v>246</v>
      </c>
      <c r="F43" s="217" t="s">
        <v>167</v>
      </c>
      <c r="G43" s="173" t="s">
        <v>247</v>
      </c>
      <c r="H43" s="162">
        <f>SUM(I43:L43)</f>
        <v>53326.669</v>
      </c>
      <c r="I43" s="172">
        <v>8795.157</v>
      </c>
      <c r="J43" s="172">
        <v>5308.152</v>
      </c>
      <c r="K43" s="172">
        <v>27955.227</v>
      </c>
      <c r="L43" s="172">
        <v>11268.133</v>
      </c>
      <c r="N43" s="231"/>
      <c r="O43" s="231"/>
      <c r="P43" s="231"/>
      <c r="Q43" s="231"/>
      <c r="R43" s="231"/>
      <c r="S43" s="231"/>
      <c r="T43" s="233" t="s">
        <v>168</v>
      </c>
    </row>
    <row customHeight="1" ht="12">
      <c r="C44" s="163"/>
      <c r="D44" s="216" t="s">
        <v>248</v>
      </c>
      <c r="E44" s="227" t="s">
        <v>249</v>
      </c>
      <c r="F44" s="217" t="s">
        <v>167</v>
      </c>
      <c r="G44" s="173" t="s">
        <v>250</v>
      </c>
      <c r="H44" s="162">
        <f>SUM(I44:L44)</f>
        <v>0</v>
      </c>
      <c r="I44" s="172"/>
      <c r="J44" s="172"/>
      <c r="K44" s="172"/>
      <c r="L44" s="172"/>
      <c r="N44" s="231"/>
      <c r="O44" s="231"/>
      <c r="P44" s="231"/>
      <c r="Q44" s="231"/>
      <c r="R44" s="231"/>
      <c r="S44" s="231"/>
      <c r="T44" s="233" t="s">
        <v>168</v>
      </c>
    </row>
    <row customHeight="1" ht="12">
      <c r="C45" s="163"/>
      <c r="D45" s="216" t="s">
        <v>251</v>
      </c>
      <c r="E45" s="226" t="s">
        <v>252</v>
      </c>
      <c r="F45" s="217" t="s">
        <v>167</v>
      </c>
      <c r="G45" s="173" t="s">
        <v>253</v>
      </c>
      <c r="H45" s="162">
        <f>SUM(I45:L45)</f>
        <v>269796.315</v>
      </c>
      <c r="I45" s="172">
        <v>59816.932</v>
      </c>
      <c r="J45" s="172">
        <v>9595.02</v>
      </c>
      <c r="K45" s="172">
        <v>154631.816</v>
      </c>
      <c r="L45" s="172">
        <v>45752.547</v>
      </c>
      <c r="N45" s="231"/>
      <c r="O45" s="231"/>
      <c r="P45" s="231"/>
      <c r="Q45" s="231"/>
      <c r="R45" s="231"/>
      <c r="S45" s="231"/>
      <c r="T45" s="233" t="s">
        <v>168</v>
      </c>
    </row>
    <row customHeight="1" ht="12">
      <c r="C46" s="163"/>
      <c r="D46" s="216" t="s">
        <v>254</v>
      </c>
      <c r="E46" s="227" t="s">
        <v>255</v>
      </c>
      <c r="F46" s="217" t="s">
        <v>167</v>
      </c>
      <c r="G46" s="173" t="s">
        <v>256</v>
      </c>
      <c r="H46" s="162">
        <f>SUM(I46:L46)</f>
        <v>269796.315</v>
      </c>
      <c r="I46" s="172">
        <v>59816.932</v>
      </c>
      <c r="J46" s="172">
        <v>9595.02</v>
      </c>
      <c r="K46" s="172">
        <v>154631.816</v>
      </c>
      <c r="L46" s="172">
        <v>45752.547</v>
      </c>
      <c r="N46" s="231"/>
      <c r="O46" s="231"/>
      <c r="P46" s="231"/>
      <c r="Q46" s="231"/>
      <c r="R46" s="231"/>
      <c r="S46" s="231"/>
      <c r="T46" s="233" t="s">
        <v>168</v>
      </c>
    </row>
    <row customHeight="1" ht="12">
      <c r="C47" s="163"/>
      <c r="D47" s="216" t="s">
        <v>257</v>
      </c>
      <c r="E47" s="228" t="s">
        <v>258</v>
      </c>
      <c r="F47" s="217" t="s">
        <v>167</v>
      </c>
      <c r="G47" s="173" t="s">
        <v>259</v>
      </c>
      <c r="H47" s="162">
        <f>SUM(I47:L47)</f>
        <v>0</v>
      </c>
      <c r="I47" s="172"/>
      <c r="J47" s="172"/>
      <c r="K47" s="172"/>
      <c r="L47" s="172"/>
      <c r="N47" s="231"/>
      <c r="O47" s="231"/>
      <c r="P47" s="231"/>
      <c r="Q47" s="231"/>
      <c r="R47" s="231"/>
      <c r="S47" s="231"/>
      <c r="T47" s="233" t="s">
        <v>168</v>
      </c>
    </row>
    <row customHeight="1" ht="12">
      <c r="C48" s="163"/>
      <c r="D48" s="216" t="s">
        <v>260</v>
      </c>
      <c r="E48" s="226" t="s">
        <v>261</v>
      </c>
      <c r="F48" s="217" t="s">
        <v>167</v>
      </c>
      <c r="G48" s="173" t="s">
        <v>262</v>
      </c>
      <c r="H48" s="162">
        <f>SUM(I48:L48)</f>
        <v>120142.939</v>
      </c>
      <c r="I48" s="162">
        <f>SUM(I49:I57)</f>
        <v>80759.325</v>
      </c>
      <c r="J48" s="162">
        <f>SUM(J49:J57)</f>
        <v>0</v>
      </c>
      <c r="K48" s="162">
        <f>SUM(K49:K57)</f>
        <v>39153.835</v>
      </c>
      <c r="L48" s="162">
        <f>SUM(L49:L57)</f>
        <v>229.779</v>
      </c>
      <c r="N48" s="231"/>
      <c r="O48" s="231"/>
      <c r="P48" s="231"/>
      <c r="Q48" s="231"/>
      <c r="R48" s="231"/>
      <c r="S48" s="231"/>
      <c r="T48" s="233" t="s">
        <v>168</v>
      </c>
    </row>
    <row customHeight="1" ht="12" hidden="1">
      <c r="C49" s="163"/>
      <c r="D49" s="223"/>
      <c r="E49" s="222"/>
      <c r="F49" s="220"/>
      <c r="G49" s="220"/>
      <c r="H49" s="218"/>
      <c r="I49" s="218"/>
      <c r="J49" s="218"/>
      <c r="K49" s="218"/>
      <c r="L49" s="221"/>
      <c r="N49" s="233" t="s">
        <v>173</v>
      </c>
      <c r="O49" s="231"/>
      <c r="P49" s="231"/>
      <c r="Q49" s="231"/>
      <c r="R49" s="231"/>
      <c r="S49" s="231"/>
      <c r="T49" s="231"/>
    </row>
    <row s="621" customFormat="1" customHeight="1" ht="12">
      <c r="A50" s="429"/>
      <c r="B50" s="429"/>
      <c r="C50" s="430" t="s">
        <v>174</v>
      </c>
      <c r="D50" s="431" t="str">
        <f>"4.3."&amp;N50</f>
        <v>4.3.1</v>
      </c>
      <c r="E50" s="432" t="s">
        <v>263</v>
      </c>
      <c r="F50" s="433" t="s">
        <v>167</v>
      </c>
      <c r="G50" s="433" t="s">
        <v>262</v>
      </c>
      <c r="H50" s="434">
        <f>SUM(I50:L50)</f>
        <v>650.631</v>
      </c>
      <c r="I50" s="435"/>
      <c r="J50" s="435"/>
      <c r="K50" s="435">
        <v>623.1</v>
      </c>
      <c r="L50" s="435">
        <v>27.531</v>
      </c>
      <c r="M50" s="429"/>
      <c r="N50" s="436" t="s">
        <v>165</v>
      </c>
      <c r="O50" s="437" t="s">
        <v>263</v>
      </c>
      <c r="P50" s="437" t="s">
        <v>264</v>
      </c>
      <c r="Q50" s="437" t="s">
        <v>265</v>
      </c>
      <c r="R50" s="437" t="s">
        <v>266</v>
      </c>
      <c r="S50" s="436" t="s">
        <v>179</v>
      </c>
      <c r="T50" s="436" t="s">
        <v>267</v>
      </c>
    </row>
    <row s="621" customFormat="1" customHeight="1" ht="12">
      <c r="A51" s="429"/>
      <c r="B51" s="429"/>
      <c r="C51" s="430" t="s">
        <v>174</v>
      </c>
      <c r="D51" s="431" t="str">
        <f>"4.3."&amp;N51</f>
        <v>4.3.2</v>
      </c>
      <c r="E51" s="432" t="s">
        <v>268</v>
      </c>
      <c r="F51" s="433" t="s">
        <v>167</v>
      </c>
      <c r="G51" s="433" t="s">
        <v>262</v>
      </c>
      <c r="H51" s="434">
        <f>SUM(I51:L51)</f>
        <v>1069.096</v>
      </c>
      <c r="I51" s="435"/>
      <c r="J51" s="435"/>
      <c r="K51" s="435">
        <v>866.848</v>
      </c>
      <c r="L51" s="435">
        <v>202.248</v>
      </c>
      <c r="M51" s="429"/>
      <c r="N51" s="436" t="s">
        <v>192</v>
      </c>
      <c r="O51" s="437" t="s">
        <v>268</v>
      </c>
      <c r="P51" s="437" t="s">
        <v>269</v>
      </c>
      <c r="Q51" s="437" t="s">
        <v>270</v>
      </c>
      <c r="R51" s="437" t="s">
        <v>271</v>
      </c>
      <c r="S51" s="436" t="s">
        <v>179</v>
      </c>
      <c r="T51" s="436" t="s">
        <v>267</v>
      </c>
    </row>
    <row s="621" customFormat="1" customHeight="1" ht="12">
      <c r="A52" s="429"/>
      <c r="B52" s="429"/>
      <c r="C52" s="430" t="s">
        <v>174</v>
      </c>
      <c r="D52" s="431" t="str">
        <f>"4.3."&amp;N52</f>
        <v>4.3.3</v>
      </c>
      <c r="E52" s="432" t="s">
        <v>212</v>
      </c>
      <c r="F52" s="433" t="s">
        <v>167</v>
      </c>
      <c r="G52" s="433" t="s">
        <v>262</v>
      </c>
      <c r="H52" s="434">
        <f>SUM(I52:L52)</f>
        <v>89840.826</v>
      </c>
      <c r="I52" s="435">
        <v>75085.77</v>
      </c>
      <c r="J52" s="435"/>
      <c r="K52" s="435">
        <v>14755.056</v>
      </c>
      <c r="L52" s="435"/>
      <c r="M52" s="429"/>
      <c r="N52" s="436" t="s">
        <v>196</v>
      </c>
      <c r="O52" s="437" t="s">
        <v>212</v>
      </c>
      <c r="P52" s="437" t="s">
        <v>213</v>
      </c>
      <c r="Q52" s="437" t="s">
        <v>214</v>
      </c>
      <c r="R52" s="437" t="s">
        <v>215</v>
      </c>
      <c r="S52" s="436" t="s">
        <v>179</v>
      </c>
      <c r="T52" s="436" t="s">
        <v>267</v>
      </c>
    </row>
    <row s="621" customFormat="1" customHeight="1" ht="12">
      <c r="A53" s="429"/>
      <c r="B53" s="429"/>
      <c r="C53" s="430" t="s">
        <v>174</v>
      </c>
      <c r="D53" s="431" t="str">
        <f>"4.3."&amp;N53</f>
        <v>4.3.4</v>
      </c>
      <c r="E53" s="432" t="s">
        <v>272</v>
      </c>
      <c r="F53" s="433" t="s">
        <v>167</v>
      </c>
      <c r="G53" s="433" t="s">
        <v>262</v>
      </c>
      <c r="H53" s="434">
        <f>SUM(I53:L53)</f>
        <v>3315.499</v>
      </c>
      <c r="I53" s="435">
        <v>1924.587</v>
      </c>
      <c r="J53" s="435"/>
      <c r="K53" s="435">
        <v>1390.912</v>
      </c>
      <c r="L53" s="435"/>
      <c r="M53" s="429"/>
      <c r="N53" s="436" t="s">
        <v>200</v>
      </c>
      <c r="O53" s="437" t="s">
        <v>272</v>
      </c>
      <c r="P53" s="437" t="s">
        <v>273</v>
      </c>
      <c r="Q53" s="437" t="s">
        <v>274</v>
      </c>
      <c r="R53" s="437" t="s">
        <v>275</v>
      </c>
      <c r="S53" s="436" t="s">
        <v>179</v>
      </c>
      <c r="T53" s="436" t="s">
        <v>267</v>
      </c>
    </row>
    <row s="621" customFormat="1" customHeight="1" ht="12">
      <c r="A54" s="429"/>
      <c r="B54" s="429"/>
      <c r="C54" s="430" t="s">
        <v>174</v>
      </c>
      <c r="D54" s="431" t="str">
        <f>"4.3."&amp;N54</f>
        <v>4.3.5</v>
      </c>
      <c r="E54" s="432" t="s">
        <v>225</v>
      </c>
      <c r="F54" s="433" t="s">
        <v>167</v>
      </c>
      <c r="G54" s="433" t="s">
        <v>262</v>
      </c>
      <c r="H54" s="434">
        <f>SUM(I54:L54)</f>
        <v>6686.448</v>
      </c>
      <c r="I54" s="435">
        <v>3748.968</v>
      </c>
      <c r="J54" s="435"/>
      <c r="K54" s="435">
        <v>2937.48</v>
      </c>
      <c r="L54" s="435"/>
      <c r="M54" s="429"/>
      <c r="N54" s="436" t="s">
        <v>204</v>
      </c>
      <c r="O54" s="437" t="s">
        <v>225</v>
      </c>
      <c r="P54" s="437" t="s">
        <v>226</v>
      </c>
      <c r="Q54" s="437" t="s">
        <v>227</v>
      </c>
      <c r="R54" s="437" t="s">
        <v>228</v>
      </c>
      <c r="S54" s="436" t="s">
        <v>179</v>
      </c>
      <c r="T54" s="436" t="s">
        <v>267</v>
      </c>
    </row>
    <row s="621" customFormat="1" customHeight="1" ht="12">
      <c r="A55" s="429"/>
      <c r="B55" s="429"/>
      <c r="C55" s="430" t="s">
        <v>174</v>
      </c>
      <c r="D55" s="431" t="str">
        <f>"4.3."&amp;N55</f>
        <v>4.3.6</v>
      </c>
      <c r="E55" s="432" t="s">
        <v>276</v>
      </c>
      <c r="F55" s="433" t="s">
        <v>167</v>
      </c>
      <c r="G55" s="433" t="s">
        <v>262</v>
      </c>
      <c r="H55" s="434">
        <f>SUM(I55:L55)</f>
        <v>963.924</v>
      </c>
      <c r="I55" s="435"/>
      <c r="J55" s="435"/>
      <c r="K55" s="435">
        <v>963.924</v>
      </c>
      <c r="L55" s="435"/>
      <c r="M55" s="429"/>
      <c r="N55" s="436" t="s">
        <v>277</v>
      </c>
      <c r="O55" s="437" t="s">
        <v>276</v>
      </c>
      <c r="P55" s="437" t="s">
        <v>278</v>
      </c>
      <c r="Q55" s="437" t="s">
        <v>279</v>
      </c>
      <c r="R55" s="437" t="s">
        <v>275</v>
      </c>
      <c r="S55" s="436" t="s">
        <v>179</v>
      </c>
      <c r="T55" s="436" t="s">
        <v>267</v>
      </c>
    </row>
    <row s="621" customFormat="1" customHeight="1" ht="12">
      <c r="A56" s="429"/>
      <c r="B56" s="429"/>
      <c r="C56" s="430" t="s">
        <v>174</v>
      </c>
      <c r="D56" s="431" t="str">
        <f>"4.3."&amp;N56</f>
        <v>4.3.7</v>
      </c>
      <c r="E56" s="432" t="s">
        <v>221</v>
      </c>
      <c r="F56" s="433" t="s">
        <v>167</v>
      </c>
      <c r="G56" s="433" t="s">
        <v>262</v>
      </c>
      <c r="H56" s="434">
        <f>SUM(I56:L56)</f>
        <v>17616.515</v>
      </c>
      <c r="I56" s="435"/>
      <c r="J56" s="435"/>
      <c r="K56" s="435">
        <v>17616.515</v>
      </c>
      <c r="L56" s="435"/>
      <c r="M56" s="429"/>
      <c r="N56" s="436" t="s">
        <v>280</v>
      </c>
      <c r="O56" s="437" t="s">
        <v>221</v>
      </c>
      <c r="P56" s="437" t="s">
        <v>222</v>
      </c>
      <c r="Q56" s="437" t="s">
        <v>223</v>
      </c>
      <c r="R56" s="437" t="s">
        <v>224</v>
      </c>
      <c r="S56" s="436" t="s">
        <v>179</v>
      </c>
      <c r="T56" s="436" t="s">
        <v>267</v>
      </c>
    </row>
    <row customHeight="1" ht="12">
      <c r="C57" s="163"/>
      <c r="D57" s="219"/>
      <c r="E57" s="222" t="s">
        <v>181</v>
      </c>
      <c r="F57" s="220"/>
      <c r="G57" s="220"/>
      <c r="H57" s="218"/>
      <c r="I57" s="218"/>
      <c r="J57" s="218"/>
      <c r="K57" s="218"/>
      <c r="L57" s="221"/>
      <c r="N57" s="231"/>
      <c r="O57" s="231"/>
      <c r="P57" s="231"/>
      <c r="Q57" s="231"/>
      <c r="R57" s="231"/>
      <c r="S57" s="231"/>
      <c r="T57" s="236" t="s">
        <v>281</v>
      </c>
    </row>
    <row customHeight="1" ht="12">
      <c r="C58" s="163"/>
      <c r="D58" s="216" t="s">
        <v>282</v>
      </c>
      <c r="E58" s="226" t="s">
        <v>283</v>
      </c>
      <c r="F58" s="217" t="s">
        <v>167</v>
      </c>
      <c r="G58" s="173" t="s">
        <v>284</v>
      </c>
      <c r="H58" s="162">
        <f>SUM(I58:L58)</f>
        <v>157856.925</v>
      </c>
      <c r="I58" s="172"/>
      <c r="J58" s="172"/>
      <c r="K58" s="172">
        <v>4086.712</v>
      </c>
      <c r="L58" s="172">
        <v>153770.213</v>
      </c>
      <c r="N58" s="231"/>
      <c r="O58" s="231"/>
      <c r="P58" s="231"/>
      <c r="Q58" s="231"/>
      <c r="R58" s="231"/>
      <c r="S58" s="231"/>
      <c r="T58" s="233" t="s">
        <v>168</v>
      </c>
    </row>
    <row customHeight="1" ht="12">
      <c r="C59" s="163"/>
      <c r="D59" s="174" t="s">
        <v>204</v>
      </c>
      <c r="E59" s="224" t="s">
        <v>285</v>
      </c>
      <c r="F59" s="225" t="s">
        <v>167</v>
      </c>
      <c r="G59" s="225" t="s">
        <v>286</v>
      </c>
      <c r="H59" s="162">
        <f>SUM(I59:L59)</f>
        <v>903744.298</v>
      </c>
      <c r="I59" s="172">
        <v>470559.805</v>
      </c>
      <c r="J59" s="172">
        <v>18955.767</v>
      </c>
      <c r="K59" s="172">
        <v>324674.244</v>
      </c>
      <c r="L59" s="172">
        <v>89554.482</v>
      </c>
      <c r="N59" s="231"/>
      <c r="O59" s="231"/>
      <c r="P59" s="231"/>
      <c r="Q59" s="231"/>
      <c r="R59" s="231"/>
      <c r="S59" s="231"/>
      <c r="T59" s="233" t="s">
        <v>168</v>
      </c>
    </row>
    <row customHeight="1" ht="12">
      <c r="C60" s="163"/>
      <c r="D60" s="174" t="s">
        <v>277</v>
      </c>
      <c r="E60" s="224" t="s">
        <v>287</v>
      </c>
      <c r="F60" s="225" t="s">
        <v>167</v>
      </c>
      <c r="G60" s="225" t="s">
        <v>288</v>
      </c>
      <c r="H60" s="162">
        <f>SUM(I60:L60)</f>
        <v>230.409</v>
      </c>
      <c r="I60" s="172">
        <v>230.409</v>
      </c>
      <c r="J60" s="172"/>
      <c r="K60" s="172"/>
      <c r="L60" s="172"/>
      <c r="N60" s="231"/>
      <c r="O60" s="231"/>
      <c r="P60" s="231"/>
      <c r="Q60" s="231"/>
      <c r="R60" s="231"/>
      <c r="S60" s="231"/>
      <c r="T60" s="233" t="s">
        <v>168</v>
      </c>
    </row>
    <row customHeight="1" ht="12">
      <c r="C61" s="163"/>
      <c r="D61" s="174" t="s">
        <v>280</v>
      </c>
      <c r="E61" s="224" t="s">
        <v>289</v>
      </c>
      <c r="F61" s="225" t="s">
        <v>167</v>
      </c>
      <c r="G61" s="225" t="s">
        <v>290</v>
      </c>
      <c r="H61" s="162">
        <f>SUM(I61:L61)</f>
        <v>0</v>
      </c>
      <c r="I61" s="172"/>
      <c r="J61" s="172"/>
      <c r="K61" s="172"/>
      <c r="L61" s="172"/>
      <c r="N61" s="231"/>
      <c r="O61" s="231"/>
      <c r="P61" s="231"/>
      <c r="Q61" s="231"/>
      <c r="R61" s="231"/>
      <c r="S61" s="231"/>
      <c r="T61" s="233" t="s">
        <v>168</v>
      </c>
    </row>
    <row customHeight="1" ht="12">
      <c r="C62" s="163"/>
      <c r="D62" s="174" t="s">
        <v>291</v>
      </c>
      <c r="E62" s="224" t="s">
        <v>292</v>
      </c>
      <c r="F62" s="225" t="s">
        <v>167</v>
      </c>
      <c r="G62" s="225" t="s">
        <v>293</v>
      </c>
      <c r="H62" s="162">
        <f>SUM(I62:L62)</f>
        <v>47890.196</v>
      </c>
      <c r="I62" s="172">
        <v>144.063</v>
      </c>
      <c r="J62" s="172">
        <v>3850.633</v>
      </c>
      <c r="K62" s="172">
        <v>19462.837</v>
      </c>
      <c r="L62" s="172">
        <v>24432.663</v>
      </c>
      <c r="N62" s="231"/>
      <c r="O62" s="231"/>
      <c r="P62" s="231"/>
      <c r="Q62" s="231"/>
      <c r="R62" s="231"/>
      <c r="S62" s="231"/>
      <c r="T62" s="233" t="s">
        <v>168</v>
      </c>
    </row>
    <row customHeight="1" ht="12">
      <c r="C63" s="163"/>
      <c r="D63" s="216" t="s">
        <v>294</v>
      </c>
      <c r="E63" s="226" t="s">
        <v>295</v>
      </c>
      <c r="F63" s="217" t="s">
        <v>167</v>
      </c>
      <c r="G63" s="173" t="s">
        <v>296</v>
      </c>
      <c r="H63" s="162">
        <f>SUM(I63:L63)</f>
        <v>0</v>
      </c>
      <c r="I63" s="172"/>
      <c r="J63" s="172"/>
      <c r="K63" s="172"/>
      <c r="L63" s="172"/>
      <c r="N63" s="231"/>
      <c r="O63" s="231"/>
      <c r="P63" s="231"/>
      <c r="Q63" s="231"/>
      <c r="R63" s="231"/>
      <c r="S63" s="231"/>
      <c r="T63" s="233" t="s">
        <v>168</v>
      </c>
    </row>
    <row customHeight="1" ht="12">
      <c r="C64" s="163"/>
      <c r="D64" s="174" t="s">
        <v>297</v>
      </c>
      <c r="E64" s="224" t="s">
        <v>298</v>
      </c>
      <c r="F64" s="225" t="s">
        <v>167</v>
      </c>
      <c r="G64" s="225" t="s">
        <v>299</v>
      </c>
      <c r="H64" s="162">
        <f>SUM(I64:L64)</f>
        <v>82716.9</v>
      </c>
      <c r="I64" s="172">
        <v>125.412</v>
      </c>
      <c r="J64" s="172">
        <v>5738.947</v>
      </c>
      <c r="K64" s="172">
        <v>37592.633</v>
      </c>
      <c r="L64" s="172">
        <v>39259.908</v>
      </c>
      <c r="N64" s="231"/>
      <c r="O64" s="231"/>
      <c r="P64" s="231"/>
      <c r="Q64" s="231"/>
      <c r="R64" s="231"/>
      <c r="S64" s="231"/>
      <c r="T64" s="233" t="s">
        <v>168</v>
      </c>
    </row>
    <row customHeight="1" ht="24">
      <c r="C65" s="163"/>
      <c r="D65" s="174" t="s">
        <v>300</v>
      </c>
      <c r="E65" s="224" t="s">
        <v>301</v>
      </c>
      <c r="F65" s="225" t="s">
        <v>167</v>
      </c>
      <c r="G65" s="225" t="s">
        <v>302</v>
      </c>
      <c r="H65" s="162">
        <f>SUM(I65:L65)</f>
        <v>-34826.704</v>
      </c>
      <c r="I65" s="162">
        <f>I62-I64</f>
        <v>18.651</v>
      </c>
      <c r="J65" s="162">
        <f>J62-J64</f>
        <v>-1888.314</v>
      </c>
      <c r="K65" s="162">
        <f>K62-K64</f>
        <v>-18129.796</v>
      </c>
      <c r="L65" s="162">
        <f>L62-L64</f>
        <v>-14827.245</v>
      </c>
      <c r="N65" s="231"/>
      <c r="O65" s="231"/>
      <c r="P65" s="231"/>
      <c r="Q65" s="231"/>
      <c r="R65" s="231"/>
      <c r="S65" s="231"/>
      <c r="T65" s="233" t="s">
        <v>168</v>
      </c>
    </row>
    <row customHeight="1" ht="12">
      <c r="C66" s="163"/>
      <c r="D66" s="174" t="s">
        <v>303</v>
      </c>
      <c r="E66" s="224" t="s">
        <v>304</v>
      </c>
      <c r="F66" s="225" t="s">
        <v>167</v>
      </c>
      <c r="G66" s="225" t="s">
        <v>305</v>
      </c>
      <c r="H66" s="162">
        <f>SUM(I66:L66)</f>
        <v>0</v>
      </c>
      <c r="I66" s="162">
        <f>SUM(I15,I36,I41)-SUM(I42,I59:I62)</f>
        <v>0</v>
      </c>
      <c r="J66" s="162">
        <f>SUM(J15,J36,J41)-SUM(J42,J59:J62)</f>
        <v>0</v>
      </c>
      <c r="K66" s="162">
        <f>SUM(K15,K36,K41)-SUM(K42,K59:K62)</f>
        <v>0</v>
      </c>
      <c r="L66" s="162">
        <f>SUM(L15,L36,L41)-SUM(L42,L59:L62)</f>
        <v>0</v>
      </c>
      <c r="N66" s="231"/>
      <c r="O66" s="231"/>
      <c r="P66" s="231"/>
      <c r="Q66" s="231"/>
      <c r="R66" s="231"/>
      <c r="S66" s="231"/>
      <c r="T66" s="233" t="s">
        <v>168</v>
      </c>
    </row>
    <row customHeight="1" ht="18">
      <c r="C67" s="163"/>
      <c r="D67" s="270" t="s">
        <v>306</v>
      </c>
      <c r="E67" s="271"/>
      <c r="F67" s="271"/>
      <c r="G67" s="241"/>
      <c r="H67" s="239"/>
      <c r="I67" s="239"/>
      <c r="J67" s="239"/>
      <c r="K67" s="239"/>
      <c r="L67" s="240"/>
      <c r="N67" s="231"/>
      <c r="O67" s="231"/>
      <c r="P67" s="231"/>
      <c r="Q67" s="231"/>
      <c r="R67" s="231"/>
      <c r="S67" s="231"/>
      <c r="T67" s="231"/>
    </row>
    <row customHeight="1" ht="12">
      <c r="C68" s="163"/>
      <c r="D68" s="174" t="s">
        <v>307</v>
      </c>
      <c r="E68" s="224" t="s">
        <v>166</v>
      </c>
      <c r="F68" s="225" t="s">
        <v>308</v>
      </c>
      <c r="G68" s="225" t="s">
        <v>309</v>
      </c>
      <c r="H68" s="162">
        <f>SUM(I68:L68)</f>
        <v>140.57</v>
      </c>
      <c r="I68" s="162">
        <f>SUM(I69,I70,I73,I76)</f>
        <v>28.09</v>
      </c>
      <c r="J68" s="162">
        <f>SUM(J69,J70,J73,J76)</f>
        <v>1.802</v>
      </c>
      <c r="K68" s="162">
        <f>SUM(K69,K70,K73,K76)</f>
        <v>56.244</v>
      </c>
      <c r="L68" s="162">
        <f>SUM(L69,L70,L73,L76)</f>
        <v>54.434</v>
      </c>
      <c r="N68" s="231"/>
      <c r="O68" s="231"/>
      <c r="P68" s="231"/>
      <c r="Q68" s="231"/>
      <c r="R68" s="231"/>
      <c r="S68" s="231"/>
      <c r="T68" s="233" t="s">
        <v>168</v>
      </c>
    </row>
    <row customHeight="1" ht="12">
      <c r="C69" s="163"/>
      <c r="D69" s="216" t="s">
        <v>310</v>
      </c>
      <c r="E69" s="226" t="s">
        <v>170</v>
      </c>
      <c r="F69" s="217" t="s">
        <v>308</v>
      </c>
      <c r="G69" s="173" t="s">
        <v>311</v>
      </c>
      <c r="H69" s="162">
        <f>SUM(I69:L69)</f>
        <v>0</v>
      </c>
      <c r="I69" s="172"/>
      <c r="J69" s="172"/>
      <c r="K69" s="172"/>
      <c r="L69" s="172"/>
      <c r="N69" s="231"/>
      <c r="O69" s="231"/>
      <c r="P69" s="231"/>
      <c r="Q69" s="231"/>
      <c r="R69" s="231"/>
      <c r="S69" s="231"/>
      <c r="T69" s="233" t="s">
        <v>168</v>
      </c>
    </row>
    <row customHeight="1" ht="12">
      <c r="C70" s="163"/>
      <c r="D70" s="216" t="s">
        <v>312</v>
      </c>
      <c r="E70" s="226" t="s">
        <v>172</v>
      </c>
      <c r="F70" s="217" t="s">
        <v>308</v>
      </c>
      <c r="G70" s="173" t="s">
        <v>313</v>
      </c>
      <c r="H70" s="162">
        <f>SUM(I70:L70)</f>
        <v>0</v>
      </c>
      <c r="I70" s="162">
        <f>SUM(I71:I72)</f>
        <v>0</v>
      </c>
      <c r="J70" s="162">
        <f>SUM(J71:J72)</f>
        <v>0</v>
      </c>
      <c r="K70" s="162">
        <f>SUM(K71:K72)</f>
        <v>0</v>
      </c>
      <c r="L70" s="162">
        <f>SUM(L71:L72)</f>
        <v>0</v>
      </c>
      <c r="N70" s="231"/>
      <c r="O70" s="231"/>
      <c r="P70" s="231"/>
      <c r="Q70" s="231"/>
      <c r="R70" s="231"/>
      <c r="S70" s="231"/>
      <c r="T70" s="233" t="s">
        <v>168</v>
      </c>
    </row>
    <row customHeight="1" ht="12" hidden="1">
      <c r="C71" s="163"/>
      <c r="D71" s="223"/>
      <c r="E71" s="222"/>
      <c r="F71" s="220"/>
      <c r="G71" s="220"/>
      <c r="H71" s="218"/>
      <c r="I71" s="218"/>
      <c r="J71" s="218"/>
      <c r="K71" s="218"/>
      <c r="L71" s="221"/>
      <c r="N71" s="233" t="s">
        <v>173</v>
      </c>
      <c r="O71" s="231"/>
      <c r="P71" s="231"/>
      <c r="Q71" s="231"/>
      <c r="R71" s="231"/>
      <c r="S71" s="231"/>
      <c r="T71" s="231"/>
    </row>
    <row customHeight="1" ht="12">
      <c r="C72" s="163"/>
      <c r="D72" s="219"/>
      <c r="E72" s="222" t="s">
        <v>181</v>
      </c>
      <c r="F72" s="220"/>
      <c r="G72" s="220"/>
      <c r="H72" s="218"/>
      <c r="I72" s="218"/>
      <c r="J72" s="218"/>
      <c r="K72" s="218"/>
      <c r="L72" s="221"/>
      <c r="N72" s="231"/>
      <c r="O72" s="231"/>
      <c r="P72" s="231"/>
      <c r="Q72" s="231"/>
      <c r="R72" s="231"/>
      <c r="S72" s="231"/>
      <c r="T72" s="236" t="s">
        <v>314</v>
      </c>
    </row>
    <row customHeight="1" ht="12">
      <c r="C73" s="163"/>
      <c r="D73" s="216" t="s">
        <v>315</v>
      </c>
      <c r="E73" s="226" t="s">
        <v>184</v>
      </c>
      <c r="F73" s="217" t="s">
        <v>308</v>
      </c>
      <c r="G73" s="173" t="s">
        <v>316</v>
      </c>
      <c r="H73" s="162">
        <f>SUM(I73:L73)</f>
        <v>0</v>
      </c>
      <c r="I73" s="162">
        <f>SUM(I74:I75)</f>
        <v>0</v>
      </c>
      <c r="J73" s="162">
        <f>SUM(J74:J75)</f>
        <v>0</v>
      </c>
      <c r="K73" s="162">
        <f>SUM(K74:K75)</f>
        <v>0</v>
      </c>
      <c r="L73" s="162">
        <f>SUM(L74:L75)</f>
        <v>0</v>
      </c>
      <c r="N73" s="231"/>
      <c r="O73" s="231"/>
      <c r="P73" s="231"/>
      <c r="Q73" s="231"/>
      <c r="R73" s="231"/>
      <c r="S73" s="231"/>
      <c r="T73" s="233" t="s">
        <v>168</v>
      </c>
    </row>
    <row customHeight="1" ht="12" hidden="1">
      <c r="C74" s="163"/>
      <c r="D74" s="223"/>
      <c r="E74" s="222"/>
      <c r="F74" s="220"/>
      <c r="G74" s="220"/>
      <c r="H74" s="218"/>
      <c r="I74" s="218"/>
      <c r="J74" s="218"/>
      <c r="K74" s="218"/>
      <c r="L74" s="221"/>
      <c r="N74" s="233" t="s">
        <v>173</v>
      </c>
      <c r="O74" s="231"/>
      <c r="P74" s="231"/>
      <c r="Q74" s="231"/>
      <c r="R74" s="231"/>
      <c r="S74" s="231"/>
      <c r="T74" s="231"/>
    </row>
    <row customHeight="1" ht="12">
      <c r="C75" s="163"/>
      <c r="D75" s="219"/>
      <c r="E75" s="222" t="s">
        <v>181</v>
      </c>
      <c r="F75" s="220"/>
      <c r="G75" s="220"/>
      <c r="H75" s="218"/>
      <c r="I75" s="218"/>
      <c r="J75" s="218"/>
      <c r="K75" s="218"/>
      <c r="L75" s="221"/>
      <c r="N75" s="231"/>
      <c r="O75" s="231"/>
      <c r="P75" s="231"/>
      <c r="Q75" s="231"/>
      <c r="R75" s="231"/>
      <c r="S75" s="231"/>
      <c r="T75" s="236" t="s">
        <v>317</v>
      </c>
    </row>
    <row customHeight="1" ht="12">
      <c r="C76" s="163"/>
      <c r="D76" s="216" t="s">
        <v>318</v>
      </c>
      <c r="E76" s="226" t="s">
        <v>210</v>
      </c>
      <c r="F76" s="217" t="s">
        <v>308</v>
      </c>
      <c r="G76" s="173" t="s">
        <v>319</v>
      </c>
      <c r="H76" s="162">
        <f>SUM(I76:L76)</f>
        <v>140.57</v>
      </c>
      <c r="I76" s="162">
        <f>SUM(I77:I79)</f>
        <v>28.09</v>
      </c>
      <c r="J76" s="162">
        <f>SUM(J77:J79)</f>
        <v>1.802</v>
      </c>
      <c r="K76" s="162">
        <f>SUM(K77:K79)</f>
        <v>56.244</v>
      </c>
      <c r="L76" s="162">
        <f>SUM(L77:L79)</f>
        <v>54.434</v>
      </c>
      <c r="N76" s="231"/>
      <c r="O76" s="231"/>
      <c r="P76" s="231"/>
      <c r="Q76" s="231"/>
      <c r="R76" s="231"/>
      <c r="S76" s="231"/>
      <c r="T76" s="233" t="s">
        <v>168</v>
      </c>
    </row>
    <row customHeight="1" ht="12" hidden="1">
      <c r="C77" s="163"/>
      <c r="D77" s="223"/>
      <c r="E77" s="222"/>
      <c r="F77" s="220"/>
      <c r="G77" s="220"/>
      <c r="H77" s="218"/>
      <c r="I77" s="218"/>
      <c r="J77" s="218"/>
      <c r="K77" s="218"/>
      <c r="L77" s="221"/>
      <c r="N77" s="233" t="s">
        <v>173</v>
      </c>
      <c r="O77" s="231"/>
      <c r="P77" s="231"/>
      <c r="Q77" s="231"/>
      <c r="R77" s="231"/>
      <c r="S77" s="231"/>
      <c r="T77" s="231"/>
    </row>
    <row s="621" customFormat="1" customHeight="1" ht="12">
      <c r="A78" s="429"/>
      <c r="B78" s="429"/>
      <c r="C78" s="430" t="s">
        <v>174</v>
      </c>
      <c r="D78" s="431" t="str">
        <f>"12.4."&amp;N78</f>
        <v>12.4.1</v>
      </c>
      <c r="E78" s="432" t="s">
        <v>212</v>
      </c>
      <c r="F78" s="433" t="s">
        <v>308</v>
      </c>
      <c r="G78" s="433" t="s">
        <v>319</v>
      </c>
      <c r="H78" s="434">
        <f>SUM(I78:L78)</f>
        <v>140.57</v>
      </c>
      <c r="I78" s="435">
        <v>28.09</v>
      </c>
      <c r="J78" s="435">
        <v>1.802</v>
      </c>
      <c r="K78" s="435">
        <v>56.244</v>
      </c>
      <c r="L78" s="435">
        <v>54.434</v>
      </c>
      <c r="M78" s="429"/>
      <c r="N78" s="436" t="s">
        <v>165</v>
      </c>
      <c r="O78" s="437" t="s">
        <v>212</v>
      </c>
      <c r="P78" s="437" t="s">
        <v>213</v>
      </c>
      <c r="Q78" s="437" t="s">
        <v>214</v>
      </c>
      <c r="R78" s="437" t="s">
        <v>215</v>
      </c>
      <c r="S78" s="436" t="s">
        <v>179</v>
      </c>
      <c r="T78" s="436" t="s">
        <v>320</v>
      </c>
    </row>
    <row customHeight="1" ht="12">
      <c r="C79" s="163"/>
      <c r="D79" s="219"/>
      <c r="E79" s="222" t="s">
        <v>181</v>
      </c>
      <c r="F79" s="220"/>
      <c r="G79" s="220"/>
      <c r="H79" s="218"/>
      <c r="I79" s="218"/>
      <c r="J79" s="218"/>
      <c r="K79" s="218"/>
      <c r="L79" s="221"/>
      <c r="N79" s="231"/>
      <c r="O79" s="231"/>
      <c r="P79" s="231"/>
      <c r="Q79" s="231"/>
      <c r="R79" s="231"/>
      <c r="S79" s="231"/>
      <c r="T79" s="236" t="s">
        <v>321</v>
      </c>
    </row>
    <row customHeight="1" ht="12">
      <c r="C80" s="163"/>
      <c r="D80" s="174" t="s">
        <v>322</v>
      </c>
      <c r="E80" s="224" t="s">
        <v>230</v>
      </c>
      <c r="F80" s="225" t="s">
        <v>308</v>
      </c>
      <c r="G80" s="225" t="s">
        <v>323</v>
      </c>
      <c r="H80" s="162">
        <f>SUM(I80:L80)</f>
        <v>0</v>
      </c>
      <c r="I80" s="162">
        <f>SUM(I82,I83,I84)</f>
        <v>0</v>
      </c>
      <c r="J80" s="162">
        <f>SUM(J81,J83,J84)</f>
        <v>0</v>
      </c>
      <c r="K80" s="162">
        <f>SUM(K81,K82,K84)</f>
        <v>0</v>
      </c>
      <c r="L80" s="162">
        <f>SUM(L81,L82,L83)</f>
        <v>0</v>
      </c>
      <c r="N80" s="231"/>
      <c r="O80" s="231"/>
      <c r="P80" s="231"/>
      <c r="Q80" s="231"/>
      <c r="R80" s="231"/>
      <c r="S80" s="231"/>
      <c r="T80" s="233" t="s">
        <v>168</v>
      </c>
    </row>
    <row customHeight="1" ht="12">
      <c r="C81" s="163"/>
      <c r="D81" s="216" t="s">
        <v>324</v>
      </c>
      <c r="E81" s="226" t="s">
        <v>160</v>
      </c>
      <c r="F81" s="217" t="s">
        <v>308</v>
      </c>
      <c r="G81" s="173" t="s">
        <v>325</v>
      </c>
      <c r="H81" s="162">
        <f>SUM(I81:L81)</f>
        <v>0</v>
      </c>
      <c r="I81" s="230"/>
      <c r="J81" s="172"/>
      <c r="K81" s="172"/>
      <c r="L81" s="172"/>
      <c r="N81" s="231"/>
      <c r="O81" s="231"/>
      <c r="P81" s="231"/>
      <c r="Q81" s="231"/>
      <c r="R81" s="231"/>
      <c r="S81" s="231"/>
      <c r="T81" s="233" t="s">
        <v>168</v>
      </c>
    </row>
    <row customHeight="1" ht="12">
      <c r="C82" s="163"/>
      <c r="D82" s="216" t="s">
        <v>326</v>
      </c>
      <c r="E82" s="226" t="s">
        <v>161</v>
      </c>
      <c r="F82" s="217" t="s">
        <v>308</v>
      </c>
      <c r="G82" s="173" t="s">
        <v>327</v>
      </c>
      <c r="H82" s="162">
        <f>SUM(I82:L82)</f>
        <v>0</v>
      </c>
      <c r="I82" s="172"/>
      <c r="J82" s="230"/>
      <c r="K82" s="172"/>
      <c r="L82" s="172"/>
      <c r="N82" s="231"/>
      <c r="O82" s="231"/>
      <c r="P82" s="231"/>
      <c r="Q82" s="231"/>
      <c r="R82" s="231"/>
      <c r="S82" s="231"/>
      <c r="T82" s="233" t="s">
        <v>168</v>
      </c>
    </row>
    <row customHeight="1" ht="12">
      <c r="C83" s="163"/>
      <c r="D83" s="216" t="s">
        <v>328</v>
      </c>
      <c r="E83" s="226" t="s">
        <v>162</v>
      </c>
      <c r="F83" s="217" t="s">
        <v>308</v>
      </c>
      <c r="G83" s="173" t="s">
        <v>329</v>
      </c>
      <c r="H83" s="162">
        <f>SUM(I83:L83)</f>
        <v>0</v>
      </c>
      <c r="I83" s="172"/>
      <c r="J83" s="172"/>
      <c r="K83" s="230"/>
      <c r="L83" s="172"/>
      <c r="N83" s="231"/>
      <c r="O83" s="231"/>
      <c r="P83" s="231"/>
      <c r="Q83" s="231"/>
      <c r="R83" s="231"/>
      <c r="S83" s="231"/>
      <c r="T83" s="233" t="s">
        <v>168</v>
      </c>
    </row>
    <row customHeight="1" ht="12">
      <c r="C84" s="163"/>
      <c r="D84" s="216" t="s">
        <v>330</v>
      </c>
      <c r="E84" s="226" t="s">
        <v>239</v>
      </c>
      <c r="F84" s="217" t="s">
        <v>308</v>
      </c>
      <c r="G84" s="173" t="s">
        <v>331</v>
      </c>
      <c r="H84" s="162">
        <f>SUM(I84:L84)</f>
        <v>0</v>
      </c>
      <c r="I84" s="172"/>
      <c r="J84" s="172"/>
      <c r="K84" s="172"/>
      <c r="L84" s="230"/>
      <c r="N84" s="231"/>
      <c r="O84" s="231"/>
      <c r="P84" s="231"/>
      <c r="Q84" s="231"/>
      <c r="R84" s="231"/>
      <c r="S84" s="231"/>
      <c r="T84" s="233" t="s">
        <v>168</v>
      </c>
    </row>
    <row customHeight="1" ht="12">
      <c r="C85" s="163"/>
      <c r="D85" s="174" t="s">
        <v>332</v>
      </c>
      <c r="E85" s="224" t="s">
        <v>241</v>
      </c>
      <c r="F85" s="225" t="s">
        <v>308</v>
      </c>
      <c r="G85" s="225" t="s">
        <v>333</v>
      </c>
      <c r="H85" s="162">
        <f>SUM(I85:L85)</f>
        <v>0</v>
      </c>
      <c r="I85" s="172"/>
      <c r="J85" s="172"/>
      <c r="K85" s="172"/>
      <c r="L85" s="172"/>
      <c r="N85" s="231"/>
      <c r="O85" s="231"/>
      <c r="P85" s="231"/>
      <c r="Q85" s="231"/>
      <c r="R85" s="231"/>
      <c r="S85" s="231"/>
      <c r="T85" s="233" t="s">
        <v>168</v>
      </c>
    </row>
    <row customHeight="1" ht="12">
      <c r="C86" s="163"/>
      <c r="D86" s="174" t="s">
        <v>334</v>
      </c>
      <c r="E86" s="224" t="s">
        <v>243</v>
      </c>
      <c r="F86" s="225" t="s">
        <v>308</v>
      </c>
      <c r="G86" s="225" t="s">
        <v>335</v>
      </c>
      <c r="H86" s="162">
        <f>SUM(I86:L86)</f>
        <v>140.57</v>
      </c>
      <c r="I86" s="162">
        <f>SUM(I87,I89,I92,I100)</f>
        <v>28.09</v>
      </c>
      <c r="J86" s="162">
        <f>SUM(J87,J89,J92,J100)</f>
        <v>1.802</v>
      </c>
      <c r="K86" s="162">
        <f>SUM(K87,K89,K92,K100)</f>
        <v>56.244</v>
      </c>
      <c r="L86" s="162">
        <f>SUM(L87,L89,L92,L100)</f>
        <v>54.434</v>
      </c>
      <c r="N86" s="231"/>
      <c r="O86" s="231"/>
      <c r="P86" s="231"/>
      <c r="Q86" s="231"/>
      <c r="R86" s="231"/>
      <c r="S86" s="231"/>
      <c r="T86" s="233" t="s">
        <v>168</v>
      </c>
    </row>
    <row customHeight="1" ht="24">
      <c r="C87" s="163"/>
      <c r="D87" s="216" t="s">
        <v>336</v>
      </c>
      <c r="E87" s="226" t="s">
        <v>246</v>
      </c>
      <c r="F87" s="217" t="s">
        <v>308</v>
      </c>
      <c r="G87" s="173" t="s">
        <v>337</v>
      </c>
      <c r="H87" s="162">
        <f>SUM(I87:L87)</f>
        <v>48.011</v>
      </c>
      <c r="I87" s="172"/>
      <c r="J87" s="172">
        <v>0.8</v>
      </c>
      <c r="K87" s="172">
        <v>33.754</v>
      </c>
      <c r="L87" s="172">
        <v>13.457</v>
      </c>
      <c r="N87" s="231"/>
      <c r="O87" s="231"/>
      <c r="P87" s="231"/>
      <c r="Q87" s="231"/>
      <c r="R87" s="231"/>
      <c r="S87" s="231"/>
      <c r="T87" s="233" t="s">
        <v>168</v>
      </c>
    </row>
    <row customHeight="1" ht="12">
      <c r="C88" s="163"/>
      <c r="D88" s="216" t="s">
        <v>338</v>
      </c>
      <c r="E88" s="227" t="s">
        <v>249</v>
      </c>
      <c r="F88" s="217" t="s">
        <v>308</v>
      </c>
      <c r="G88" s="173" t="s">
        <v>339</v>
      </c>
      <c r="H88" s="162">
        <f>SUM(I88:L88)</f>
        <v>0</v>
      </c>
      <c r="I88" s="172"/>
      <c r="J88" s="172"/>
      <c r="K88" s="172"/>
      <c r="L88" s="172"/>
      <c r="N88" s="231"/>
      <c r="O88" s="231"/>
      <c r="P88" s="231"/>
      <c r="Q88" s="231"/>
      <c r="R88" s="231"/>
      <c r="S88" s="231"/>
      <c r="T88" s="233" t="s">
        <v>168</v>
      </c>
    </row>
    <row customHeight="1" ht="12">
      <c r="C89" s="163"/>
      <c r="D89" s="216" t="s">
        <v>340</v>
      </c>
      <c r="E89" s="226" t="s">
        <v>252</v>
      </c>
      <c r="F89" s="217" t="s">
        <v>308</v>
      </c>
      <c r="G89" s="173" t="s">
        <v>341</v>
      </c>
      <c r="H89" s="162">
        <f>SUM(I89:L89)</f>
        <v>49.246</v>
      </c>
      <c r="I89" s="172">
        <v>28.09</v>
      </c>
      <c r="J89" s="172">
        <v>1.002</v>
      </c>
      <c r="K89" s="172">
        <v>20.154</v>
      </c>
      <c r="L89" s="172"/>
      <c r="N89" s="231"/>
      <c r="O89" s="231"/>
      <c r="P89" s="231"/>
      <c r="Q89" s="231"/>
      <c r="R89" s="231"/>
      <c r="S89" s="231"/>
      <c r="T89" s="233" t="s">
        <v>168</v>
      </c>
    </row>
    <row customHeight="1" ht="12">
      <c r="C90" s="163"/>
      <c r="D90" s="216" t="s">
        <v>342</v>
      </c>
      <c r="E90" s="227" t="s">
        <v>255</v>
      </c>
      <c r="F90" s="217" t="s">
        <v>308</v>
      </c>
      <c r="G90" s="173" t="s">
        <v>343</v>
      </c>
      <c r="H90" s="162">
        <f>SUM(I90:L90)</f>
        <v>0</v>
      </c>
      <c r="I90" s="172"/>
      <c r="J90" s="172"/>
      <c r="K90" s="172"/>
      <c r="L90" s="172"/>
      <c r="N90" s="231"/>
      <c r="O90" s="231"/>
      <c r="P90" s="231"/>
      <c r="Q90" s="231"/>
      <c r="R90" s="231"/>
      <c r="S90" s="231"/>
      <c r="T90" s="233" t="s">
        <v>168</v>
      </c>
    </row>
    <row customHeight="1" ht="12">
      <c r="C91" s="163"/>
      <c r="D91" s="216" t="s">
        <v>344</v>
      </c>
      <c r="E91" s="228" t="s">
        <v>258</v>
      </c>
      <c r="F91" s="217" t="s">
        <v>308</v>
      </c>
      <c r="G91" s="173" t="s">
        <v>345</v>
      </c>
      <c r="H91" s="162">
        <f>SUM(I91:L91)</f>
        <v>0</v>
      </c>
      <c r="I91" s="172"/>
      <c r="J91" s="172"/>
      <c r="K91" s="172"/>
      <c r="L91" s="172"/>
      <c r="N91" s="231"/>
      <c r="O91" s="231"/>
      <c r="P91" s="231"/>
      <c r="Q91" s="231"/>
      <c r="R91" s="231"/>
      <c r="S91" s="231"/>
      <c r="T91" s="233" t="s">
        <v>168</v>
      </c>
    </row>
    <row customHeight="1" ht="12">
      <c r="C92" s="163"/>
      <c r="D92" s="216" t="s">
        <v>346</v>
      </c>
      <c r="E92" s="226" t="s">
        <v>261</v>
      </c>
      <c r="F92" s="217" t="s">
        <v>308</v>
      </c>
      <c r="G92" s="173" t="s">
        <v>347</v>
      </c>
      <c r="H92" s="162">
        <f>SUM(I92:L92)</f>
        <v>1.767</v>
      </c>
      <c r="I92" s="162">
        <f>SUM(I93:I99)</f>
        <v>0</v>
      </c>
      <c r="J92" s="162">
        <f>SUM(J93:J99)</f>
        <v>0</v>
      </c>
      <c r="K92" s="162">
        <f>SUM(K93:K99)</f>
        <v>1.69</v>
      </c>
      <c r="L92" s="162">
        <f>SUM(L93:L99)</f>
        <v>0.077</v>
      </c>
      <c r="N92" s="231"/>
      <c r="O92" s="231"/>
      <c r="P92" s="231"/>
      <c r="Q92" s="231"/>
      <c r="R92" s="231"/>
      <c r="S92" s="231"/>
      <c r="T92" s="233" t="s">
        <v>168</v>
      </c>
    </row>
    <row customHeight="1" ht="12" hidden="1">
      <c r="C93" s="163"/>
      <c r="D93" s="223"/>
      <c r="E93" s="222"/>
      <c r="F93" s="220"/>
      <c r="G93" s="220"/>
      <c r="H93" s="218"/>
      <c r="I93" s="218"/>
      <c r="J93" s="218"/>
      <c r="K93" s="218"/>
      <c r="L93" s="221"/>
      <c r="N93" s="233" t="s">
        <v>173</v>
      </c>
      <c r="O93" s="231"/>
      <c r="P93" s="231"/>
      <c r="Q93" s="231"/>
      <c r="R93" s="231"/>
      <c r="S93" s="231"/>
      <c r="T93" s="231"/>
    </row>
    <row s="621" customFormat="1" customHeight="1" ht="12">
      <c r="A94" s="429"/>
      <c r="B94" s="429"/>
      <c r="C94" s="430" t="s">
        <v>174</v>
      </c>
      <c r="D94" s="431" t="str">
        <f>"15.3."&amp;N94</f>
        <v>15.3.1</v>
      </c>
      <c r="E94" s="432" t="s">
        <v>263</v>
      </c>
      <c r="F94" s="433" t="s">
        <v>308</v>
      </c>
      <c r="G94" s="433" t="s">
        <v>347</v>
      </c>
      <c r="H94" s="434">
        <f>SUM(I94:L94)</f>
        <v>0.096</v>
      </c>
      <c r="I94" s="435"/>
      <c r="J94" s="435"/>
      <c r="K94" s="435">
        <v>0.096</v>
      </c>
      <c r="L94" s="435"/>
      <c r="M94" s="429"/>
      <c r="N94" s="436" t="s">
        <v>165</v>
      </c>
      <c r="O94" s="437" t="s">
        <v>263</v>
      </c>
      <c r="P94" s="437" t="s">
        <v>264</v>
      </c>
      <c r="Q94" s="437" t="s">
        <v>265</v>
      </c>
      <c r="R94" s="437" t="s">
        <v>266</v>
      </c>
      <c r="S94" s="436" t="s">
        <v>179</v>
      </c>
      <c r="T94" s="436" t="s">
        <v>348</v>
      </c>
    </row>
    <row s="621" customFormat="1" customHeight="1" ht="12">
      <c r="A95" s="429"/>
      <c r="B95" s="429"/>
      <c r="C95" s="430" t="s">
        <v>174</v>
      </c>
      <c r="D95" s="431" t="str">
        <f>"15.3."&amp;N95</f>
        <v>15.3.2</v>
      </c>
      <c r="E95" s="432" t="s">
        <v>268</v>
      </c>
      <c r="F95" s="433" t="s">
        <v>308</v>
      </c>
      <c r="G95" s="433" t="s">
        <v>347</v>
      </c>
      <c r="H95" s="434">
        <f>SUM(I95:L95)</f>
        <v>0.265</v>
      </c>
      <c r="I95" s="435"/>
      <c r="J95" s="435"/>
      <c r="K95" s="435">
        <v>0.188</v>
      </c>
      <c r="L95" s="435">
        <v>0.077</v>
      </c>
      <c r="M95" s="429"/>
      <c r="N95" s="436" t="s">
        <v>192</v>
      </c>
      <c r="O95" s="437" t="s">
        <v>268</v>
      </c>
      <c r="P95" s="437" t="s">
        <v>269</v>
      </c>
      <c r="Q95" s="437" t="s">
        <v>270</v>
      </c>
      <c r="R95" s="437" t="s">
        <v>271</v>
      </c>
      <c r="S95" s="436" t="s">
        <v>179</v>
      </c>
      <c r="T95" s="436" t="s">
        <v>348</v>
      </c>
    </row>
    <row s="621" customFormat="1" customHeight="1" ht="12">
      <c r="A96" s="429"/>
      <c r="B96" s="429"/>
      <c r="C96" s="430" t="s">
        <v>174</v>
      </c>
      <c r="D96" s="431" t="str">
        <f>"15.3."&amp;N96</f>
        <v>15.3.3</v>
      </c>
      <c r="E96" s="432" t="s">
        <v>212</v>
      </c>
      <c r="F96" s="433" t="s">
        <v>308</v>
      </c>
      <c r="G96" s="433" t="s">
        <v>347</v>
      </c>
      <c r="H96" s="434">
        <f>SUM(I96:L96)</f>
        <v>1.028</v>
      </c>
      <c r="I96" s="435"/>
      <c r="J96" s="435"/>
      <c r="K96" s="435">
        <v>1.028</v>
      </c>
      <c r="L96" s="435"/>
      <c r="M96" s="429"/>
      <c r="N96" s="436" t="s">
        <v>196</v>
      </c>
      <c r="O96" s="437" t="s">
        <v>212</v>
      </c>
      <c r="P96" s="437" t="s">
        <v>213</v>
      </c>
      <c r="Q96" s="437" t="s">
        <v>214</v>
      </c>
      <c r="R96" s="437" t="s">
        <v>215</v>
      </c>
      <c r="S96" s="436" t="s">
        <v>179</v>
      </c>
      <c r="T96" s="436" t="s">
        <v>348</v>
      </c>
    </row>
    <row s="621" customFormat="1" customHeight="1" ht="12">
      <c r="A97" s="429"/>
      <c r="B97" s="429"/>
      <c r="C97" s="430" t="s">
        <v>174</v>
      </c>
      <c r="D97" s="431" t="str">
        <f>"15.3."&amp;N97</f>
        <v>15.3.4</v>
      </c>
      <c r="E97" s="432" t="s">
        <v>272</v>
      </c>
      <c r="F97" s="433" t="s">
        <v>308</v>
      </c>
      <c r="G97" s="433" t="s">
        <v>347</v>
      </c>
      <c r="H97" s="434">
        <f>SUM(I97:L97)</f>
        <v>0.362</v>
      </c>
      <c r="I97" s="435"/>
      <c r="J97" s="435"/>
      <c r="K97" s="435">
        <v>0.362</v>
      </c>
      <c r="L97" s="435"/>
      <c r="M97" s="429"/>
      <c r="N97" s="436" t="s">
        <v>200</v>
      </c>
      <c r="O97" s="437" t="s">
        <v>272</v>
      </c>
      <c r="P97" s="437" t="s">
        <v>273</v>
      </c>
      <c r="Q97" s="437" t="s">
        <v>274</v>
      </c>
      <c r="R97" s="437" t="s">
        <v>275</v>
      </c>
      <c r="S97" s="436" t="s">
        <v>179</v>
      </c>
      <c r="T97" s="436" t="s">
        <v>348</v>
      </c>
    </row>
    <row s="621" customFormat="1" customHeight="1" ht="12">
      <c r="A98" s="429"/>
      <c r="B98" s="429"/>
      <c r="C98" s="430" t="s">
        <v>174</v>
      </c>
      <c r="D98" s="431" t="str">
        <f>"15.3."&amp;N98</f>
        <v>15.3.5</v>
      </c>
      <c r="E98" s="432" t="s">
        <v>225</v>
      </c>
      <c r="F98" s="433" t="s">
        <v>308</v>
      </c>
      <c r="G98" s="433" t="s">
        <v>347</v>
      </c>
      <c r="H98" s="434">
        <f>SUM(I98:L98)</f>
        <v>0.016</v>
      </c>
      <c r="I98" s="435"/>
      <c r="J98" s="435"/>
      <c r="K98" s="435">
        <v>0.016</v>
      </c>
      <c r="L98" s="435"/>
      <c r="M98" s="429"/>
      <c r="N98" s="436" t="s">
        <v>204</v>
      </c>
      <c r="O98" s="437" t="s">
        <v>225</v>
      </c>
      <c r="P98" s="437" t="s">
        <v>226</v>
      </c>
      <c r="Q98" s="437" t="s">
        <v>227</v>
      </c>
      <c r="R98" s="437" t="s">
        <v>228</v>
      </c>
      <c r="S98" s="436" t="s">
        <v>179</v>
      </c>
      <c r="T98" s="436" t="s">
        <v>348</v>
      </c>
    </row>
    <row customHeight="1" ht="12">
      <c r="C99" s="163"/>
      <c r="D99" s="219"/>
      <c r="E99" s="222" t="s">
        <v>181</v>
      </c>
      <c r="F99" s="220"/>
      <c r="G99" s="220"/>
      <c r="H99" s="218"/>
      <c r="I99" s="218"/>
      <c r="J99" s="218"/>
      <c r="K99" s="218"/>
      <c r="L99" s="221"/>
      <c r="N99" s="231"/>
      <c r="O99" s="231"/>
      <c r="P99" s="231"/>
      <c r="Q99" s="231"/>
      <c r="R99" s="231"/>
      <c r="S99" s="231"/>
      <c r="T99" s="236" t="s">
        <v>349</v>
      </c>
    </row>
    <row customHeight="1" ht="12">
      <c r="C100" s="163"/>
      <c r="D100" s="216" t="s">
        <v>350</v>
      </c>
      <c r="E100" s="226" t="s">
        <v>283</v>
      </c>
      <c r="F100" s="217" t="s">
        <v>308</v>
      </c>
      <c r="G100" s="173" t="s">
        <v>351</v>
      </c>
      <c r="H100" s="162">
        <f>SUM(I100:L100)</f>
        <v>41.546</v>
      </c>
      <c r="I100" s="172"/>
      <c r="J100" s="172"/>
      <c r="K100" s="172">
        <v>0.646</v>
      </c>
      <c r="L100" s="172">
        <v>40.9</v>
      </c>
      <c r="N100" s="231"/>
      <c r="O100" s="231"/>
      <c r="P100" s="231"/>
      <c r="Q100" s="231"/>
      <c r="R100" s="231"/>
      <c r="S100" s="231"/>
      <c r="T100" s="233" t="s">
        <v>168</v>
      </c>
    </row>
    <row customHeight="1" ht="12">
      <c r="C101" s="163"/>
      <c r="D101" s="174" t="s">
        <v>352</v>
      </c>
      <c r="E101" s="224" t="s">
        <v>285</v>
      </c>
      <c r="F101" s="225" t="s">
        <v>308</v>
      </c>
      <c r="G101" s="225" t="s">
        <v>353</v>
      </c>
      <c r="H101" s="162">
        <f>SUM(I101:L101)</f>
        <v>0</v>
      </c>
      <c r="I101" s="172"/>
      <c r="J101" s="172"/>
      <c r="K101" s="172"/>
      <c r="L101" s="172"/>
      <c r="N101" s="231"/>
      <c r="O101" s="231"/>
      <c r="P101" s="231"/>
      <c r="Q101" s="231"/>
      <c r="R101" s="231"/>
      <c r="S101" s="231"/>
      <c r="T101" s="233" t="s">
        <v>168</v>
      </c>
    </row>
    <row customHeight="1" ht="12">
      <c r="C102" s="163"/>
      <c r="D102" s="174" t="s">
        <v>354</v>
      </c>
      <c r="E102" s="224" t="s">
        <v>287</v>
      </c>
      <c r="F102" s="225" t="s">
        <v>308</v>
      </c>
      <c r="G102" s="225" t="s">
        <v>355</v>
      </c>
      <c r="H102" s="162">
        <f>SUM(I102:L102)</f>
        <v>0</v>
      </c>
      <c r="I102" s="172"/>
      <c r="J102" s="172"/>
      <c r="K102" s="172"/>
      <c r="L102" s="172"/>
      <c r="N102" s="231"/>
      <c r="O102" s="231"/>
      <c r="P102" s="231"/>
      <c r="Q102" s="231"/>
      <c r="R102" s="231"/>
      <c r="S102" s="231"/>
      <c r="T102" s="233" t="s">
        <v>168</v>
      </c>
    </row>
    <row customHeight="1" ht="12">
      <c r="C103" s="163"/>
      <c r="D103" s="174" t="s">
        <v>356</v>
      </c>
      <c r="E103" s="224" t="s">
        <v>289</v>
      </c>
      <c r="F103" s="225" t="s">
        <v>308</v>
      </c>
      <c r="G103" s="225" t="s">
        <v>357</v>
      </c>
      <c r="H103" s="162">
        <f>SUM(I103:L103)</f>
        <v>0</v>
      </c>
      <c r="I103" s="172"/>
      <c r="J103" s="172"/>
      <c r="K103" s="172"/>
      <c r="L103" s="172"/>
      <c r="N103" s="231"/>
      <c r="O103" s="231"/>
      <c r="P103" s="231"/>
      <c r="Q103" s="231"/>
      <c r="R103" s="231"/>
      <c r="S103" s="231"/>
      <c r="T103" s="233" t="s">
        <v>168</v>
      </c>
    </row>
    <row customHeight="1" ht="12">
      <c r="C104" s="163"/>
      <c r="D104" s="174" t="s">
        <v>358</v>
      </c>
      <c r="E104" s="224" t="s">
        <v>292</v>
      </c>
      <c r="F104" s="225" t="s">
        <v>308</v>
      </c>
      <c r="G104" s="225" t="s">
        <v>359</v>
      </c>
      <c r="H104" s="162">
        <f>SUM(I104:L104)</f>
        <v>0</v>
      </c>
      <c r="I104" s="172"/>
      <c r="J104" s="172"/>
      <c r="K104" s="172"/>
      <c r="L104" s="172"/>
      <c r="N104" s="231"/>
      <c r="O104" s="231"/>
      <c r="P104" s="231"/>
      <c r="Q104" s="231"/>
      <c r="R104" s="231"/>
      <c r="S104" s="231"/>
      <c r="T104" s="233" t="s">
        <v>168</v>
      </c>
    </row>
    <row customHeight="1" ht="12">
      <c r="C105" s="163"/>
      <c r="D105" s="216" t="s">
        <v>360</v>
      </c>
      <c r="E105" s="226" t="s">
        <v>361</v>
      </c>
      <c r="F105" s="217" t="s">
        <v>308</v>
      </c>
      <c r="G105" s="173" t="s">
        <v>362</v>
      </c>
      <c r="H105" s="162">
        <f>SUM(I105:L105)</f>
        <v>0</v>
      </c>
      <c r="I105" s="172"/>
      <c r="J105" s="172"/>
      <c r="K105" s="172"/>
      <c r="L105" s="172"/>
      <c r="N105" s="231"/>
      <c r="O105" s="231"/>
      <c r="P105" s="231"/>
      <c r="Q105" s="231"/>
      <c r="R105" s="231"/>
      <c r="S105" s="231"/>
      <c r="T105" s="233" t="s">
        <v>168</v>
      </c>
    </row>
    <row customHeight="1" ht="12">
      <c r="C106" s="163"/>
      <c r="D106" s="174" t="s">
        <v>363</v>
      </c>
      <c r="E106" s="224" t="s">
        <v>298</v>
      </c>
      <c r="F106" s="225" t="s">
        <v>308</v>
      </c>
      <c r="G106" s="225" t="s">
        <v>364</v>
      </c>
      <c r="H106" s="162">
        <f>SUM(I106:L106)</f>
        <v>0</v>
      </c>
      <c r="I106" s="172"/>
      <c r="J106" s="172"/>
      <c r="K106" s="172"/>
      <c r="L106" s="172"/>
      <c r="N106" s="231"/>
      <c r="O106" s="231"/>
      <c r="P106" s="231"/>
      <c r="Q106" s="231"/>
      <c r="R106" s="231"/>
      <c r="S106" s="231"/>
      <c r="T106" s="233" t="s">
        <v>168</v>
      </c>
    </row>
    <row customHeight="1" ht="24">
      <c r="C107" s="163"/>
      <c r="D107" s="174" t="s">
        <v>365</v>
      </c>
      <c r="E107" s="224" t="s">
        <v>301</v>
      </c>
      <c r="F107" s="225" t="s">
        <v>308</v>
      </c>
      <c r="G107" s="225" t="s">
        <v>366</v>
      </c>
      <c r="H107" s="162">
        <f>SUM(I107:L107)</f>
        <v>0</v>
      </c>
      <c r="I107" s="162">
        <f>I104-I106</f>
        <v>0</v>
      </c>
      <c r="J107" s="162">
        <f>J104-J106</f>
        <v>0</v>
      </c>
      <c r="K107" s="162">
        <f>K104-K106</f>
        <v>0</v>
      </c>
      <c r="L107" s="162">
        <f>L104-L106</f>
        <v>0</v>
      </c>
      <c r="N107" s="231"/>
      <c r="O107" s="231"/>
      <c r="P107" s="231"/>
      <c r="Q107" s="231"/>
      <c r="R107" s="231"/>
      <c r="S107" s="231"/>
      <c r="T107" s="233" t="s">
        <v>168</v>
      </c>
    </row>
    <row customHeight="1" ht="12">
      <c r="C108" s="163"/>
      <c r="D108" s="174" t="s">
        <v>367</v>
      </c>
      <c r="E108" s="224" t="s">
        <v>304</v>
      </c>
      <c r="F108" s="225" t="s">
        <v>308</v>
      </c>
      <c r="G108" s="225" t="s">
        <v>368</v>
      </c>
      <c r="H108" s="162">
        <f>SUM(I108:L108)</f>
        <v>0</v>
      </c>
      <c r="I108" s="162">
        <f>SUM(I68,I80,I85)-SUM(I86,I101:I104)</f>
        <v>0</v>
      </c>
      <c r="J108" s="162">
        <f>SUM(J68,J80,J85)-SUM(J86,J101:J104)</f>
        <v>0</v>
      </c>
      <c r="K108" s="162">
        <f>SUM(K68,K80,K85)-SUM(K86,K101:K104)</f>
        <v>0</v>
      </c>
      <c r="L108" s="162">
        <f>SUM(L68,L80,L85)-SUM(L86,L101:L104)</f>
        <v>0</v>
      </c>
      <c r="N108" s="231"/>
      <c r="O108" s="231"/>
      <c r="P108" s="231"/>
      <c r="Q108" s="231"/>
      <c r="R108" s="231"/>
      <c r="S108" s="231"/>
      <c r="T108" s="233" t="s">
        <v>168</v>
      </c>
    </row>
    <row customHeight="1" ht="18">
      <c r="C109" s="163"/>
      <c r="D109" s="270" t="s">
        <v>369</v>
      </c>
      <c r="E109" s="271"/>
      <c r="F109" s="271"/>
      <c r="G109" s="241"/>
      <c r="H109" s="239"/>
      <c r="I109" s="239"/>
      <c r="J109" s="239"/>
      <c r="K109" s="239"/>
      <c r="L109" s="240"/>
      <c r="N109" s="231"/>
      <c r="O109" s="231"/>
      <c r="P109" s="231"/>
      <c r="Q109" s="231"/>
      <c r="R109" s="231"/>
      <c r="S109" s="231"/>
      <c r="T109" s="231"/>
    </row>
    <row customHeight="1" ht="12">
      <c r="C110" s="163"/>
      <c r="D110" s="174" t="s">
        <v>370</v>
      </c>
      <c r="E110" s="224" t="s">
        <v>371</v>
      </c>
      <c r="F110" s="225" t="s">
        <v>308</v>
      </c>
      <c r="G110" s="225" t="s">
        <v>372</v>
      </c>
      <c r="H110" s="162">
        <f>SUM(I110:L110)</f>
        <v>140.571</v>
      </c>
      <c r="I110" s="172">
        <v>28.09</v>
      </c>
      <c r="J110" s="172">
        <v>1.802</v>
      </c>
      <c r="K110" s="172">
        <v>56.244</v>
      </c>
      <c r="L110" s="172">
        <v>54.435</v>
      </c>
      <c r="N110" s="231"/>
      <c r="O110" s="231"/>
      <c r="P110" s="231"/>
      <c r="Q110" s="231"/>
      <c r="R110" s="231"/>
      <c r="S110" s="231"/>
      <c r="T110" s="233" t="s">
        <v>168</v>
      </c>
    </row>
    <row customHeight="1" ht="12">
      <c r="C111" s="163"/>
      <c r="D111" s="174" t="s">
        <v>373</v>
      </c>
      <c r="E111" s="224" t="s">
        <v>374</v>
      </c>
      <c r="F111" s="225" t="s">
        <v>308</v>
      </c>
      <c r="G111" s="225" t="s">
        <v>375</v>
      </c>
      <c r="H111" s="162">
        <f>SUM(I111:L111)</f>
        <v>0</v>
      </c>
      <c r="I111" s="172"/>
      <c r="J111" s="172"/>
      <c r="K111" s="172"/>
      <c r="L111" s="172"/>
      <c r="N111" s="231"/>
      <c r="O111" s="231"/>
      <c r="P111" s="231"/>
      <c r="Q111" s="231"/>
      <c r="R111" s="231"/>
      <c r="S111" s="231"/>
      <c r="T111" s="233" t="s">
        <v>168</v>
      </c>
    </row>
    <row customHeight="1" ht="12">
      <c r="C112" s="163"/>
      <c r="D112" s="174" t="s">
        <v>376</v>
      </c>
      <c r="E112" s="224" t="s">
        <v>377</v>
      </c>
      <c r="F112" s="225" t="s">
        <v>308</v>
      </c>
      <c r="G112" s="225" t="s">
        <v>378</v>
      </c>
      <c r="H112" s="162">
        <f>SUM(I112:L112)</f>
        <v>0</v>
      </c>
      <c r="I112" s="172"/>
      <c r="J112" s="172"/>
      <c r="K112" s="172"/>
      <c r="L112" s="172"/>
      <c r="N112" s="231"/>
      <c r="O112" s="231"/>
      <c r="P112" s="231"/>
      <c r="Q112" s="231"/>
      <c r="R112" s="231"/>
      <c r="S112" s="231"/>
      <c r="T112" s="233" t="s">
        <v>168</v>
      </c>
    </row>
    <row customHeight="1" ht="18">
      <c r="C113" s="163"/>
      <c r="D113" s="270" t="s">
        <v>379</v>
      </c>
      <c r="E113" s="271"/>
      <c r="F113" s="271"/>
      <c r="G113" s="241"/>
      <c r="H113" s="239"/>
      <c r="I113" s="239"/>
      <c r="J113" s="239"/>
      <c r="K113" s="239"/>
      <c r="L113" s="240"/>
      <c r="N113" s="231"/>
      <c r="O113" s="231"/>
      <c r="P113" s="231"/>
      <c r="Q113" s="231"/>
      <c r="R113" s="231"/>
      <c r="S113" s="231"/>
      <c r="T113" s="231"/>
    </row>
    <row customHeight="1" ht="12">
      <c r="C114" s="163"/>
      <c r="D114" s="174" t="s">
        <v>380</v>
      </c>
      <c r="E114" s="224" t="s">
        <v>381</v>
      </c>
      <c r="F114" s="225" t="s">
        <v>167</v>
      </c>
      <c r="G114" s="225" t="s">
        <v>382</v>
      </c>
      <c r="H114" s="162">
        <f>SUM(I114:L114)</f>
        <v>511282.022</v>
      </c>
      <c r="I114" s="162">
        <f>SUM(I115,I116)</f>
        <v>74285.644</v>
      </c>
      <c r="J114" s="162">
        <f>SUM(J115,J116)</f>
        <v>14903.172</v>
      </c>
      <c r="K114" s="162">
        <f>SUM(K115,K116)</f>
        <v>211072.534</v>
      </c>
      <c r="L114" s="162">
        <f>SUM(L115,L116)</f>
        <v>211020.672</v>
      </c>
      <c r="N114" s="231"/>
      <c r="O114" s="231"/>
      <c r="P114" s="231"/>
      <c r="Q114" s="231"/>
      <c r="R114" s="231"/>
      <c r="S114" s="231"/>
      <c r="T114" s="233" t="s">
        <v>168</v>
      </c>
    </row>
    <row customHeight="1" ht="12">
      <c r="C115" s="163"/>
      <c r="D115" s="216" t="s">
        <v>383</v>
      </c>
      <c r="E115" s="226" t="s">
        <v>384</v>
      </c>
      <c r="F115" s="217" t="s">
        <v>167</v>
      </c>
      <c r="G115" s="173" t="s">
        <v>385</v>
      </c>
      <c r="H115" s="162">
        <f>SUM(I115:L115)</f>
        <v>0</v>
      </c>
      <c r="I115" s="172"/>
      <c r="J115" s="172"/>
      <c r="K115" s="172"/>
      <c r="L115" s="172"/>
      <c r="N115" s="231"/>
      <c r="O115" s="231"/>
      <c r="P115" s="231"/>
      <c r="Q115" s="231"/>
      <c r="R115" s="231"/>
      <c r="S115" s="231"/>
      <c r="T115" s="233" t="s">
        <v>168</v>
      </c>
    </row>
    <row customHeight="1" ht="12">
      <c r="C116" s="163"/>
      <c r="D116" s="216" t="s">
        <v>386</v>
      </c>
      <c r="E116" s="226" t="s">
        <v>387</v>
      </c>
      <c r="F116" s="217" t="s">
        <v>167</v>
      </c>
      <c r="G116" s="173" t="s">
        <v>388</v>
      </c>
      <c r="H116" s="162">
        <f>SUM(I116:L116)</f>
        <v>511282.022</v>
      </c>
      <c r="I116" s="162">
        <f>I119</f>
        <v>74285.644</v>
      </c>
      <c r="J116" s="162">
        <f>J119</f>
        <v>14903.172</v>
      </c>
      <c r="K116" s="162">
        <f>K119</f>
        <v>211072.534</v>
      </c>
      <c r="L116" s="162">
        <f>L119</f>
        <v>211020.672</v>
      </c>
      <c r="N116" s="231"/>
      <c r="O116" s="231"/>
      <c r="P116" s="231"/>
      <c r="Q116" s="231"/>
      <c r="R116" s="231"/>
      <c r="S116" s="231"/>
      <c r="T116" s="233" t="s">
        <v>168</v>
      </c>
    </row>
    <row customHeight="1" ht="12">
      <c r="C117" s="163"/>
      <c r="D117" s="216" t="s">
        <v>389</v>
      </c>
      <c r="E117" s="227" t="s">
        <v>390</v>
      </c>
      <c r="F117" s="217" t="s">
        <v>308</v>
      </c>
      <c r="G117" s="173" t="s">
        <v>391</v>
      </c>
      <c r="H117" s="162">
        <f>SUM(I117:L117)</f>
        <v>140.571</v>
      </c>
      <c r="I117" s="172">
        <v>28.09</v>
      </c>
      <c r="J117" s="172">
        <v>1.802</v>
      </c>
      <c r="K117" s="172">
        <v>56.244</v>
      </c>
      <c r="L117" s="172">
        <v>54.435</v>
      </c>
      <c r="N117" s="231"/>
      <c r="O117" s="231"/>
      <c r="P117" s="231"/>
      <c r="Q117" s="231"/>
      <c r="R117" s="231"/>
      <c r="S117" s="231"/>
      <c r="T117" s="233" t="s">
        <v>168</v>
      </c>
    </row>
    <row customHeight="1" ht="12">
      <c r="C118" s="163"/>
      <c r="D118" s="216" t="s">
        <v>392</v>
      </c>
      <c r="E118" s="228" t="s">
        <v>393</v>
      </c>
      <c r="F118" s="217" t="s">
        <v>308</v>
      </c>
      <c r="G118" s="173" t="s">
        <v>394</v>
      </c>
      <c r="H118" s="162">
        <f>SUM(I118:L118)</f>
        <v>0</v>
      </c>
      <c r="I118" s="172"/>
      <c r="J118" s="172"/>
      <c r="K118" s="172"/>
      <c r="L118" s="172"/>
      <c r="N118" s="231"/>
      <c r="O118" s="231"/>
      <c r="P118" s="231"/>
      <c r="Q118" s="231"/>
      <c r="R118" s="231"/>
      <c r="S118" s="231"/>
      <c r="T118" s="233" t="s">
        <v>168</v>
      </c>
    </row>
    <row customHeight="1" ht="12">
      <c r="C119" s="163"/>
      <c r="D119" s="216" t="s">
        <v>395</v>
      </c>
      <c r="E119" s="227" t="s">
        <v>396</v>
      </c>
      <c r="F119" s="217" t="s">
        <v>167</v>
      </c>
      <c r="G119" s="173" t="s">
        <v>397</v>
      </c>
      <c r="H119" s="162">
        <f>SUM(I119:L119)</f>
        <v>511282.022</v>
      </c>
      <c r="I119" s="172">
        <v>74285.644</v>
      </c>
      <c r="J119" s="172">
        <v>14903.172</v>
      </c>
      <c r="K119" s="172">
        <v>211072.534</v>
      </c>
      <c r="L119" s="172">
        <v>211020.672</v>
      </c>
      <c r="N119" s="231"/>
      <c r="O119" s="231"/>
      <c r="P119" s="231"/>
      <c r="Q119" s="231"/>
      <c r="R119" s="231"/>
      <c r="S119" s="231"/>
      <c r="T119" s="233" t="s">
        <v>168</v>
      </c>
    </row>
    <row customHeight="1" ht="12">
      <c r="C120" s="163"/>
      <c r="D120" s="174" t="s">
        <v>398</v>
      </c>
      <c r="E120" s="224" t="s">
        <v>399</v>
      </c>
      <c r="F120" s="225" t="s">
        <v>167</v>
      </c>
      <c r="G120" s="225" t="s">
        <v>400</v>
      </c>
      <c r="H120" s="162">
        <f>SUM(I120:L120)</f>
        <v>0</v>
      </c>
      <c r="I120" s="162">
        <f>SUM(I121,I137)</f>
        <v>0</v>
      </c>
      <c r="J120" s="162">
        <f>SUM(J121,J137)</f>
        <v>0</v>
      </c>
      <c r="K120" s="162">
        <f>SUM(K121,K137)</f>
        <v>0</v>
      </c>
      <c r="L120" s="162">
        <f>SUM(L121,L137)</f>
        <v>0</v>
      </c>
      <c r="N120" s="231"/>
      <c r="O120" s="231"/>
      <c r="P120" s="231"/>
      <c r="Q120" s="231"/>
      <c r="R120" s="231"/>
      <c r="S120" s="231"/>
      <c r="T120" s="233" t="s">
        <v>168</v>
      </c>
    </row>
    <row customHeight="1" ht="12">
      <c r="C121" s="163"/>
      <c r="D121" s="216" t="s">
        <v>401</v>
      </c>
      <c r="E121" s="226" t="s">
        <v>402</v>
      </c>
      <c r="F121" s="217" t="s">
        <v>167</v>
      </c>
      <c r="G121" s="173" t="s">
        <v>403</v>
      </c>
      <c r="H121" s="162">
        <f>SUM(I121:L121)</f>
        <v>0</v>
      </c>
      <c r="I121" s="162">
        <f>SUM(I122:I123)</f>
        <v>0</v>
      </c>
      <c r="J121" s="162">
        <f>SUM(J122:J123)</f>
        <v>0</v>
      </c>
      <c r="K121" s="162">
        <f>SUM(K122:K123)</f>
        <v>0</v>
      </c>
      <c r="L121" s="162">
        <f>SUM(L122:L123)</f>
        <v>0</v>
      </c>
      <c r="N121" s="231"/>
      <c r="O121" s="231"/>
      <c r="P121" s="231"/>
      <c r="Q121" s="231"/>
      <c r="R121" s="231"/>
      <c r="S121" s="231"/>
      <c r="T121" s="233" t="s">
        <v>168</v>
      </c>
    </row>
    <row customHeight="1" ht="12">
      <c r="C122" s="163"/>
      <c r="D122" s="216" t="s">
        <v>404</v>
      </c>
      <c r="E122" s="227" t="s">
        <v>405</v>
      </c>
      <c r="F122" s="217" t="s">
        <v>167</v>
      </c>
      <c r="G122" s="173" t="s">
        <v>406</v>
      </c>
      <c r="H122" s="162">
        <f>SUM(I122:L122)</f>
        <v>0</v>
      </c>
      <c r="I122" s="172"/>
      <c r="J122" s="172"/>
      <c r="K122" s="172"/>
      <c r="L122" s="172"/>
      <c r="N122" s="231"/>
      <c r="O122" s="231"/>
      <c r="P122" s="231"/>
      <c r="Q122" s="231"/>
      <c r="R122" s="231"/>
      <c r="S122" s="231"/>
      <c r="T122" s="233" t="s">
        <v>168</v>
      </c>
    </row>
    <row customHeight="1" ht="12">
      <c r="C123" s="163"/>
      <c r="D123" s="216" t="s">
        <v>407</v>
      </c>
      <c r="E123" s="227" t="s">
        <v>408</v>
      </c>
      <c r="F123" s="217" t="s">
        <v>167</v>
      </c>
      <c r="G123" s="173" t="s">
        <v>409</v>
      </c>
      <c r="H123" s="162">
        <f>SUM(I123:L123)</f>
        <v>0</v>
      </c>
      <c r="I123" s="162">
        <f>SUM(I124,I127,I130,I133:I136)</f>
        <v>0</v>
      </c>
      <c r="J123" s="162">
        <f>SUM(J124,J127,J130,J133:J136)</f>
        <v>0</v>
      </c>
      <c r="K123" s="162">
        <f>SUM(K124,K127,K130,K133:K136)</f>
        <v>0</v>
      </c>
      <c r="L123" s="162">
        <f>SUM(L124,L127,L130,L133:L136)</f>
        <v>0</v>
      </c>
      <c r="N123" s="231"/>
      <c r="O123" s="231"/>
      <c r="P123" s="231"/>
      <c r="Q123" s="231"/>
      <c r="R123" s="231"/>
      <c r="S123" s="231"/>
      <c r="T123" s="233" t="s">
        <v>168</v>
      </c>
    </row>
    <row customHeight="1" ht="36">
      <c r="C124" s="163"/>
      <c r="D124" s="216" t="s">
        <v>410</v>
      </c>
      <c r="E124" s="228" t="s">
        <v>411</v>
      </c>
      <c r="F124" s="217" t="s">
        <v>167</v>
      </c>
      <c r="G124" s="173" t="s">
        <v>412</v>
      </c>
      <c r="H124" s="162">
        <f>SUM(I124:L124)</f>
        <v>0</v>
      </c>
      <c r="I124" s="162">
        <f>SUM(I125:I126)</f>
        <v>0</v>
      </c>
      <c r="J124" s="162">
        <f>SUM(J125:J126)</f>
        <v>0</v>
      </c>
      <c r="K124" s="162">
        <f>SUM(K125:K126)</f>
        <v>0</v>
      </c>
      <c r="L124" s="162">
        <f>SUM(L125:L126)</f>
        <v>0</v>
      </c>
      <c r="N124" s="231"/>
      <c r="O124" s="231"/>
      <c r="P124" s="231"/>
      <c r="Q124" s="231"/>
      <c r="R124" s="231"/>
      <c r="S124" s="231"/>
      <c r="T124" s="233" t="s">
        <v>168</v>
      </c>
    </row>
    <row customHeight="1" ht="12">
      <c r="C125" s="163"/>
      <c r="D125" s="216" t="s">
        <v>413</v>
      </c>
      <c r="E125" s="229" t="s">
        <v>414</v>
      </c>
      <c r="F125" s="217" t="s">
        <v>167</v>
      </c>
      <c r="G125" s="173" t="s">
        <v>415</v>
      </c>
      <c r="H125" s="162">
        <f>SUM(I125:L125)</f>
        <v>0</v>
      </c>
      <c r="I125" s="172"/>
      <c r="J125" s="172"/>
      <c r="K125" s="172"/>
      <c r="L125" s="172"/>
      <c r="N125" s="231"/>
      <c r="O125" s="231"/>
      <c r="P125" s="231"/>
      <c r="Q125" s="231"/>
      <c r="R125" s="231"/>
      <c r="S125" s="231"/>
      <c r="T125" s="233" t="s">
        <v>168</v>
      </c>
    </row>
    <row customHeight="1" ht="12">
      <c r="C126" s="163"/>
      <c r="D126" s="216" t="s">
        <v>416</v>
      </c>
      <c r="E126" s="229" t="s">
        <v>417</v>
      </c>
      <c r="F126" s="217" t="s">
        <v>167</v>
      </c>
      <c r="G126" s="173" t="s">
        <v>418</v>
      </c>
      <c r="H126" s="162">
        <f>SUM(I126:L126)</f>
        <v>0</v>
      </c>
      <c r="I126" s="172"/>
      <c r="J126" s="172"/>
      <c r="K126" s="172"/>
      <c r="L126" s="172"/>
      <c r="N126" s="231"/>
      <c r="O126" s="231"/>
      <c r="P126" s="231"/>
      <c r="Q126" s="231"/>
      <c r="R126" s="231"/>
      <c r="S126" s="231"/>
      <c r="T126" s="233" t="s">
        <v>168</v>
      </c>
    </row>
    <row customHeight="1" ht="36">
      <c r="C127" s="163"/>
      <c r="D127" s="216" t="s">
        <v>419</v>
      </c>
      <c r="E127" s="228" t="s">
        <v>420</v>
      </c>
      <c r="F127" s="217" t="s">
        <v>167</v>
      </c>
      <c r="G127" s="173" t="s">
        <v>421</v>
      </c>
      <c r="H127" s="162">
        <f>SUM(I127:L127)</f>
        <v>0</v>
      </c>
      <c r="I127" s="162">
        <f>SUM(I128:I129)</f>
        <v>0</v>
      </c>
      <c r="J127" s="162">
        <f>SUM(J128:J129)</f>
        <v>0</v>
      </c>
      <c r="K127" s="162">
        <f>SUM(K128:K129)</f>
        <v>0</v>
      </c>
      <c r="L127" s="162">
        <f>SUM(L128:L129)</f>
        <v>0</v>
      </c>
      <c r="N127" s="231"/>
      <c r="O127" s="231"/>
      <c r="P127" s="231"/>
      <c r="Q127" s="231"/>
      <c r="R127" s="231"/>
      <c r="S127" s="231"/>
      <c r="T127" s="233" t="s">
        <v>168</v>
      </c>
    </row>
    <row customHeight="1" ht="12">
      <c r="C128" s="163"/>
      <c r="D128" s="216" t="s">
        <v>422</v>
      </c>
      <c r="E128" s="229" t="s">
        <v>414</v>
      </c>
      <c r="F128" s="217" t="s">
        <v>167</v>
      </c>
      <c r="G128" s="173" t="s">
        <v>423</v>
      </c>
      <c r="H128" s="162">
        <f>SUM(I128:L128)</f>
        <v>0</v>
      </c>
      <c r="I128" s="172"/>
      <c r="J128" s="172"/>
      <c r="K128" s="172"/>
      <c r="L128" s="172"/>
      <c r="N128" s="231"/>
      <c r="O128" s="231"/>
      <c r="P128" s="231"/>
      <c r="Q128" s="231"/>
      <c r="R128" s="231"/>
      <c r="S128" s="231"/>
      <c r="T128" s="233" t="s">
        <v>168</v>
      </c>
    </row>
    <row customHeight="1" ht="12">
      <c r="C129" s="163"/>
      <c r="D129" s="216" t="s">
        <v>424</v>
      </c>
      <c r="E129" s="229" t="s">
        <v>417</v>
      </c>
      <c r="F129" s="217" t="s">
        <v>167</v>
      </c>
      <c r="G129" s="173" t="s">
        <v>425</v>
      </c>
      <c r="H129" s="162">
        <f>SUM(I129:L129)</f>
        <v>0</v>
      </c>
      <c r="I129" s="172"/>
      <c r="J129" s="172"/>
      <c r="K129" s="172"/>
      <c r="L129" s="172"/>
      <c r="N129" s="231"/>
      <c r="O129" s="231"/>
      <c r="P129" s="231"/>
      <c r="Q129" s="231"/>
      <c r="R129" s="231"/>
      <c r="S129" s="231"/>
      <c r="T129" s="233" t="s">
        <v>168</v>
      </c>
    </row>
    <row customHeight="1" ht="24">
      <c r="C130" s="163"/>
      <c r="D130" s="216" t="s">
        <v>426</v>
      </c>
      <c r="E130" s="228" t="s">
        <v>427</v>
      </c>
      <c r="F130" s="217" t="s">
        <v>167</v>
      </c>
      <c r="G130" s="173" t="s">
        <v>428</v>
      </c>
      <c r="H130" s="162">
        <f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231"/>
      <c r="O130" s="231"/>
      <c r="P130" s="231"/>
      <c r="Q130" s="231"/>
      <c r="R130" s="231"/>
      <c r="S130" s="231"/>
      <c r="T130" s="233" t="s">
        <v>168</v>
      </c>
    </row>
    <row customHeight="1" ht="12">
      <c r="C131" s="163"/>
      <c r="D131" s="216" t="s">
        <v>429</v>
      </c>
      <c r="E131" s="229" t="s">
        <v>414</v>
      </c>
      <c r="F131" s="217" t="s">
        <v>167</v>
      </c>
      <c r="G131" s="173" t="s">
        <v>430</v>
      </c>
      <c r="H131" s="162">
        <f>SUM(I131:L131)</f>
        <v>0</v>
      </c>
      <c r="I131" s="172"/>
      <c r="J131" s="172"/>
      <c r="K131" s="172"/>
      <c r="L131" s="172"/>
      <c r="N131" s="231"/>
      <c r="O131" s="231"/>
      <c r="P131" s="231"/>
      <c r="Q131" s="231"/>
      <c r="R131" s="231"/>
      <c r="S131" s="231"/>
      <c r="T131" s="233" t="s">
        <v>168</v>
      </c>
    </row>
    <row customHeight="1" ht="12">
      <c r="C132" s="163"/>
      <c r="D132" s="216" t="s">
        <v>431</v>
      </c>
      <c r="E132" s="229" t="s">
        <v>417</v>
      </c>
      <c r="F132" s="217" t="s">
        <v>167</v>
      </c>
      <c r="G132" s="173" t="s">
        <v>432</v>
      </c>
      <c r="H132" s="162">
        <f>SUM(I132:L132)</f>
        <v>0</v>
      </c>
      <c r="I132" s="172"/>
      <c r="J132" s="172"/>
      <c r="K132" s="172"/>
      <c r="L132" s="172"/>
      <c r="N132" s="231"/>
      <c r="O132" s="231"/>
      <c r="P132" s="231"/>
      <c r="Q132" s="231"/>
      <c r="R132" s="231"/>
      <c r="S132" s="231"/>
      <c r="T132" s="233" t="s">
        <v>168</v>
      </c>
    </row>
    <row customHeight="1" ht="12">
      <c r="C133" s="163"/>
      <c r="D133" s="216" t="s">
        <v>433</v>
      </c>
      <c r="E133" s="228" t="s">
        <v>434</v>
      </c>
      <c r="F133" s="217" t="s">
        <v>167</v>
      </c>
      <c r="G133" s="173" t="s">
        <v>435</v>
      </c>
      <c r="H133" s="162">
        <f>SUM(I133:L133)</f>
        <v>0</v>
      </c>
      <c r="I133" s="172"/>
      <c r="J133" s="172"/>
      <c r="K133" s="172"/>
      <c r="L133" s="172"/>
      <c r="N133" s="231"/>
      <c r="O133" s="231"/>
      <c r="P133" s="231"/>
      <c r="Q133" s="231"/>
      <c r="R133" s="231"/>
      <c r="S133" s="231"/>
      <c r="T133" s="233" t="s">
        <v>168</v>
      </c>
    </row>
    <row customHeight="1" ht="12">
      <c r="C134" s="163"/>
      <c r="D134" s="216" t="s">
        <v>436</v>
      </c>
      <c r="E134" s="228" t="s">
        <v>437</v>
      </c>
      <c r="F134" s="217" t="s">
        <v>167</v>
      </c>
      <c r="G134" s="173" t="s">
        <v>438</v>
      </c>
      <c r="H134" s="162">
        <f>SUM(I134:L134)</f>
        <v>0</v>
      </c>
      <c r="I134" s="172"/>
      <c r="J134" s="172"/>
      <c r="K134" s="172"/>
      <c r="L134" s="172"/>
      <c r="N134" s="231"/>
      <c r="O134" s="231"/>
      <c r="P134" s="231"/>
      <c r="Q134" s="231"/>
      <c r="R134" s="231"/>
      <c r="S134" s="231"/>
      <c r="T134" s="233" t="s">
        <v>168</v>
      </c>
    </row>
    <row customHeight="1" ht="36">
      <c r="C135" s="163"/>
      <c r="D135" s="216" t="s">
        <v>439</v>
      </c>
      <c r="E135" s="228" t="s">
        <v>440</v>
      </c>
      <c r="F135" s="217" t="s">
        <v>167</v>
      </c>
      <c r="G135" s="173" t="s">
        <v>441</v>
      </c>
      <c r="H135" s="162">
        <f>SUM(I135:L135)</f>
        <v>0</v>
      </c>
      <c r="I135" s="172"/>
      <c r="J135" s="172"/>
      <c r="K135" s="172"/>
      <c r="L135" s="172"/>
      <c r="N135" s="231"/>
      <c r="O135" s="231"/>
      <c r="P135" s="231"/>
      <c r="Q135" s="231"/>
      <c r="R135" s="231"/>
      <c r="S135" s="231"/>
      <c r="T135" s="233" t="s">
        <v>168</v>
      </c>
    </row>
    <row customHeight="1" ht="24">
      <c r="C136" s="163"/>
      <c r="D136" s="216" t="s">
        <v>442</v>
      </c>
      <c r="E136" s="228" t="s">
        <v>443</v>
      </c>
      <c r="F136" s="217" t="s">
        <v>167</v>
      </c>
      <c r="G136" s="173" t="s">
        <v>444</v>
      </c>
      <c r="H136" s="162">
        <f>SUM(I136:L136)</f>
        <v>0</v>
      </c>
      <c r="I136" s="172"/>
      <c r="J136" s="172"/>
      <c r="K136" s="172"/>
      <c r="L136" s="172"/>
      <c r="N136" s="231"/>
      <c r="O136" s="231"/>
      <c r="P136" s="231"/>
      <c r="Q136" s="231"/>
      <c r="R136" s="231"/>
      <c r="S136" s="231"/>
      <c r="T136" s="233" t="s">
        <v>168</v>
      </c>
    </row>
    <row customHeight="1" ht="12">
      <c r="C137" s="163"/>
      <c r="D137" s="216" t="s">
        <v>445</v>
      </c>
      <c r="E137" s="226" t="s">
        <v>446</v>
      </c>
      <c r="F137" s="217" t="s">
        <v>167</v>
      </c>
      <c r="G137" s="173" t="s">
        <v>447</v>
      </c>
      <c r="H137" s="162">
        <f>SUM(I137:L137)</f>
        <v>0</v>
      </c>
      <c r="I137" s="162">
        <f>I140</f>
        <v>0</v>
      </c>
      <c r="J137" s="162">
        <f>J140</f>
        <v>0</v>
      </c>
      <c r="K137" s="162">
        <f>K140</f>
        <v>0</v>
      </c>
      <c r="L137" s="162">
        <f>L140</f>
        <v>0</v>
      </c>
      <c r="N137" s="231"/>
      <c r="O137" s="231"/>
      <c r="P137" s="231"/>
      <c r="Q137" s="231"/>
      <c r="R137" s="231"/>
      <c r="S137" s="231"/>
      <c r="T137" s="233" t="s">
        <v>168</v>
      </c>
    </row>
    <row customHeight="1" ht="12">
      <c r="C138" s="163"/>
      <c r="D138" s="216" t="s">
        <v>448</v>
      </c>
      <c r="E138" s="227" t="s">
        <v>390</v>
      </c>
      <c r="F138" s="217" t="s">
        <v>308</v>
      </c>
      <c r="G138" s="173" t="s">
        <v>449</v>
      </c>
      <c r="H138" s="162">
        <f>SUM(I138:L138)</f>
        <v>0</v>
      </c>
      <c r="I138" s="172"/>
      <c r="J138" s="172"/>
      <c r="K138" s="172"/>
      <c r="L138" s="172"/>
      <c r="N138" s="231"/>
      <c r="O138" s="231"/>
      <c r="P138" s="231"/>
      <c r="Q138" s="231"/>
      <c r="R138" s="231"/>
      <c r="S138" s="231"/>
      <c r="T138" s="233" t="s">
        <v>168</v>
      </c>
    </row>
    <row customHeight="1" ht="12">
      <c r="C139" s="163"/>
      <c r="D139" s="216" t="s">
        <v>450</v>
      </c>
      <c r="E139" s="228" t="s">
        <v>393</v>
      </c>
      <c r="F139" s="217" t="s">
        <v>308</v>
      </c>
      <c r="G139" s="173" t="s">
        <v>451</v>
      </c>
      <c r="H139" s="162">
        <f>SUM(I139:L139)</f>
        <v>0</v>
      </c>
      <c r="I139" s="172"/>
      <c r="J139" s="172"/>
      <c r="K139" s="172"/>
      <c r="L139" s="172"/>
      <c r="N139" s="231"/>
      <c r="O139" s="231"/>
      <c r="P139" s="231"/>
      <c r="Q139" s="231"/>
      <c r="R139" s="231"/>
      <c r="S139" s="231"/>
      <c r="T139" s="233" t="s">
        <v>168</v>
      </c>
    </row>
    <row customHeight="1" ht="12">
      <c r="C140" s="163"/>
      <c r="D140" s="216" t="s">
        <v>452</v>
      </c>
      <c r="E140" s="227" t="s">
        <v>396</v>
      </c>
      <c r="F140" s="217" t="s">
        <v>167</v>
      </c>
      <c r="G140" s="173" t="s">
        <v>453</v>
      </c>
      <c r="H140" s="162">
        <f>SUM(I140:L140)</f>
        <v>0</v>
      </c>
      <c r="I140" s="172"/>
      <c r="J140" s="172"/>
      <c r="K140" s="172"/>
      <c r="L140" s="172"/>
      <c r="N140" s="231"/>
      <c r="O140" s="231"/>
      <c r="P140" s="231"/>
      <c r="Q140" s="231"/>
      <c r="R140" s="231"/>
      <c r="S140" s="231"/>
      <c r="T140" s="233" t="s">
        <v>168</v>
      </c>
    </row>
    <row customHeight="1" ht="12">
      <c r="C141" s="163"/>
      <c r="D141" s="174" t="s">
        <v>454</v>
      </c>
      <c r="E141" s="224" t="s">
        <v>455</v>
      </c>
      <c r="F141" s="225" t="s">
        <v>167</v>
      </c>
      <c r="G141" s="225" t="s">
        <v>456</v>
      </c>
      <c r="H141" s="162">
        <f>SUM(I141:L141)</f>
        <v>0</v>
      </c>
      <c r="I141" s="162">
        <f>SUM(I142,I143)</f>
        <v>0</v>
      </c>
      <c r="J141" s="162">
        <f>SUM(J142,J143)</f>
        <v>0</v>
      </c>
      <c r="K141" s="162">
        <f>SUM(K142,K143)</f>
        <v>0</v>
      </c>
      <c r="L141" s="162">
        <f>SUM(L142,L143)</f>
        <v>0</v>
      </c>
      <c r="N141" s="231"/>
      <c r="O141" s="231"/>
      <c r="P141" s="231"/>
      <c r="Q141" s="231"/>
      <c r="R141" s="231"/>
      <c r="S141" s="231"/>
      <c r="T141" s="233" t="s">
        <v>168</v>
      </c>
    </row>
    <row customHeight="1" ht="12">
      <c r="C142" s="163"/>
      <c r="D142" s="216" t="s">
        <v>457</v>
      </c>
      <c r="E142" s="226" t="s">
        <v>384</v>
      </c>
      <c r="F142" s="217" t="s">
        <v>167</v>
      </c>
      <c r="G142" s="173" t="s">
        <v>458</v>
      </c>
      <c r="H142" s="162">
        <f>SUM(I142:L142)</f>
        <v>0</v>
      </c>
      <c r="I142" s="172"/>
      <c r="J142" s="172"/>
      <c r="K142" s="172"/>
      <c r="L142" s="172"/>
      <c r="N142" s="231"/>
      <c r="O142" s="231"/>
      <c r="P142" s="231"/>
      <c r="Q142" s="231"/>
      <c r="R142" s="231"/>
      <c r="S142" s="231"/>
      <c r="T142" s="233" t="s">
        <v>168</v>
      </c>
    </row>
    <row customHeight="1" ht="12">
      <c r="C143" s="163"/>
      <c r="D143" s="216" t="s">
        <v>459</v>
      </c>
      <c r="E143" s="226" t="s">
        <v>387</v>
      </c>
      <c r="F143" s="217" t="s">
        <v>167</v>
      </c>
      <c r="G143" s="173" t="s">
        <v>460</v>
      </c>
      <c r="H143" s="162">
        <f>SUM(I143:L143)</f>
        <v>0</v>
      </c>
      <c r="I143" s="162">
        <f>I145</f>
        <v>0</v>
      </c>
      <c r="J143" s="162">
        <f>J145</f>
        <v>0</v>
      </c>
      <c r="K143" s="162">
        <f>K145</f>
        <v>0</v>
      </c>
      <c r="L143" s="162">
        <f>L145</f>
        <v>0</v>
      </c>
      <c r="N143" s="231"/>
      <c r="O143" s="231"/>
      <c r="P143" s="231"/>
      <c r="Q143" s="231"/>
      <c r="R143" s="231"/>
      <c r="S143" s="231"/>
      <c r="T143" s="233" t="s">
        <v>168</v>
      </c>
    </row>
    <row customHeight="1" ht="12">
      <c r="C144" s="163"/>
      <c r="D144" s="216" t="s">
        <v>461</v>
      </c>
      <c r="E144" s="227" t="s">
        <v>462</v>
      </c>
      <c r="F144" s="217" t="s">
        <v>308</v>
      </c>
      <c r="G144" s="173" t="s">
        <v>463</v>
      </c>
      <c r="H144" s="162">
        <f>SUM(I144:L144)</f>
        <v>0</v>
      </c>
      <c r="I144" s="172"/>
      <c r="J144" s="172"/>
      <c r="K144" s="172"/>
      <c r="L144" s="172"/>
      <c r="N144" s="231"/>
      <c r="O144" s="231"/>
      <c r="P144" s="231"/>
      <c r="Q144" s="231"/>
      <c r="R144" s="231"/>
      <c r="S144" s="231"/>
      <c r="T144" s="233" t="s">
        <v>168</v>
      </c>
    </row>
    <row customHeight="1" ht="12">
      <c r="C145" s="163"/>
      <c r="D145" s="216" t="s">
        <v>464</v>
      </c>
      <c r="E145" s="227" t="s">
        <v>396</v>
      </c>
      <c r="F145" s="217" t="s">
        <v>167</v>
      </c>
      <c r="G145" s="173" t="s">
        <v>465</v>
      </c>
      <c r="H145" s="162">
        <f>SUM(I145:L145)</f>
        <v>0</v>
      </c>
      <c r="I145" s="172"/>
      <c r="J145" s="172"/>
      <c r="K145" s="172"/>
      <c r="L145" s="172"/>
      <c r="N145" s="231"/>
      <c r="O145" s="231"/>
      <c r="P145" s="231"/>
      <c r="Q145" s="231"/>
      <c r="R145" s="231"/>
      <c r="S145" s="231"/>
      <c r="T145" s="233" t="s">
        <v>168</v>
      </c>
    </row>
    <row customHeight="1" ht="18">
      <c r="C146" s="163"/>
      <c r="D146" s="270" t="s">
        <v>466</v>
      </c>
      <c r="E146" s="271"/>
      <c r="F146" s="271"/>
      <c r="G146" s="241"/>
      <c r="H146" s="239"/>
      <c r="I146" s="239"/>
      <c r="J146" s="239"/>
      <c r="K146" s="239"/>
      <c r="L146" s="240"/>
      <c r="N146" s="231"/>
      <c r="O146" s="231"/>
      <c r="P146" s="231"/>
      <c r="Q146" s="231"/>
      <c r="R146" s="231"/>
      <c r="S146" s="231"/>
      <c r="T146" s="231"/>
    </row>
    <row customHeight="1" ht="24">
      <c r="C147" s="163"/>
      <c r="D147" s="174" t="s">
        <v>467</v>
      </c>
      <c r="E147" s="224" t="s">
        <v>468</v>
      </c>
      <c r="F147" s="225" t="s">
        <v>469</v>
      </c>
      <c r="G147" s="225" t="s">
        <v>470</v>
      </c>
      <c r="H147" s="162">
        <f>SUM(I147:L147)</f>
        <v>819550.126</v>
      </c>
      <c r="I147" s="162">
        <f>SUM(I148:I149)</f>
        <v>141504.02</v>
      </c>
      <c r="J147" s="162">
        <f>SUM(J148:J149)</f>
        <v>17172.269</v>
      </c>
      <c r="K147" s="162">
        <f>SUM(K148:K149)</f>
        <v>333103.7</v>
      </c>
      <c r="L147" s="162">
        <f>SUM(L148:L149)</f>
        <v>327770.137</v>
      </c>
      <c r="N147" s="231"/>
      <c r="O147" s="231"/>
      <c r="P147" s="231"/>
      <c r="Q147" s="231"/>
      <c r="R147" s="231"/>
      <c r="S147" s="231"/>
      <c r="T147" s="233" t="s">
        <v>168</v>
      </c>
    </row>
    <row customHeight="1" ht="12">
      <c r="C148" s="163"/>
      <c r="D148" s="216" t="s">
        <v>471</v>
      </c>
      <c r="E148" s="226" t="s">
        <v>384</v>
      </c>
      <c r="F148" s="217" t="s">
        <v>469</v>
      </c>
      <c r="G148" s="173" t="s">
        <v>472</v>
      </c>
      <c r="H148" s="162">
        <f>SUM(I148:L148)</f>
        <v>0</v>
      </c>
      <c r="I148" s="172"/>
      <c r="J148" s="172"/>
      <c r="K148" s="172"/>
      <c r="L148" s="172"/>
      <c r="N148" s="231"/>
      <c r="O148" s="231"/>
      <c r="P148" s="231"/>
      <c r="Q148" s="231"/>
      <c r="R148" s="231"/>
      <c r="S148" s="231"/>
      <c r="T148" s="233" t="s">
        <v>168</v>
      </c>
    </row>
    <row customHeight="1" ht="12">
      <c r="C149" s="163"/>
      <c r="D149" s="216" t="s">
        <v>473</v>
      </c>
      <c r="E149" s="226" t="s">
        <v>387</v>
      </c>
      <c r="F149" s="217" t="s">
        <v>469</v>
      </c>
      <c r="G149" s="173" t="s">
        <v>474</v>
      </c>
      <c r="H149" s="162">
        <f>SUM(I149:L149)</f>
        <v>819550.126</v>
      </c>
      <c r="I149" s="162">
        <f>SUM(I150,I152)</f>
        <v>141504.02</v>
      </c>
      <c r="J149" s="162">
        <f>SUM(J150,J152)</f>
        <v>17172.269</v>
      </c>
      <c r="K149" s="162">
        <f>SUM(K150,K152)</f>
        <v>333103.7</v>
      </c>
      <c r="L149" s="162">
        <f>SUM(L150,L152)</f>
        <v>327770.137</v>
      </c>
      <c r="N149" s="231"/>
      <c r="O149" s="231"/>
      <c r="P149" s="231"/>
      <c r="Q149" s="231"/>
      <c r="R149" s="231"/>
      <c r="S149" s="231"/>
      <c r="T149" s="233" t="s">
        <v>168</v>
      </c>
    </row>
    <row customHeight="1" ht="12">
      <c r="C150" s="163"/>
      <c r="D150" s="216" t="s">
        <v>475</v>
      </c>
      <c r="E150" s="227" t="s">
        <v>390</v>
      </c>
      <c r="F150" s="217" t="s">
        <v>469</v>
      </c>
      <c r="G150" s="173" t="s">
        <v>476</v>
      </c>
      <c r="H150" s="162">
        <f>SUM(I150:L150)</f>
        <v>411277.116</v>
      </c>
      <c r="I150" s="172">
        <v>82184.853</v>
      </c>
      <c r="J150" s="172">
        <v>5271.669</v>
      </c>
      <c r="K150" s="172">
        <v>164556.372</v>
      </c>
      <c r="L150" s="172">
        <v>159264.222</v>
      </c>
      <c r="N150" s="231"/>
      <c r="O150" s="231"/>
      <c r="P150" s="231"/>
      <c r="Q150" s="231"/>
      <c r="R150" s="231"/>
      <c r="S150" s="231"/>
      <c r="T150" s="233" t="s">
        <v>168</v>
      </c>
    </row>
    <row customHeight="1" ht="12">
      <c r="C151" s="163"/>
      <c r="D151" s="216" t="s">
        <v>477</v>
      </c>
      <c r="E151" s="228" t="s">
        <v>478</v>
      </c>
      <c r="F151" s="217" t="s">
        <v>469</v>
      </c>
      <c r="G151" s="173" t="s">
        <v>479</v>
      </c>
      <c r="H151" s="162">
        <f>SUM(I151:L151)</f>
        <v>0</v>
      </c>
      <c r="I151" s="172"/>
      <c r="J151" s="172"/>
      <c r="K151" s="172"/>
      <c r="L151" s="172"/>
      <c r="N151" s="231"/>
      <c r="O151" s="231"/>
      <c r="P151" s="231"/>
      <c r="Q151" s="231"/>
      <c r="R151" s="231"/>
      <c r="S151" s="231"/>
      <c r="T151" s="233" t="s">
        <v>168</v>
      </c>
    </row>
    <row customHeight="1" ht="12">
      <c r="C152" s="163"/>
      <c r="D152" s="216" t="s">
        <v>480</v>
      </c>
      <c r="E152" s="227" t="s">
        <v>396</v>
      </c>
      <c r="F152" s="217" t="s">
        <v>469</v>
      </c>
      <c r="G152" s="173" t="s">
        <v>481</v>
      </c>
      <c r="H152" s="162">
        <f>SUM(I152:L152)</f>
        <v>408273.01</v>
      </c>
      <c r="I152" s="172">
        <v>59319.167</v>
      </c>
      <c r="J152" s="172">
        <v>11900.6</v>
      </c>
      <c r="K152" s="172">
        <v>168547.328</v>
      </c>
      <c r="L152" s="172">
        <v>168505.915</v>
      </c>
      <c r="N152" s="231"/>
      <c r="O152" s="231"/>
      <c r="P152" s="231"/>
      <c r="Q152" s="231"/>
      <c r="R152" s="231"/>
      <c r="S152" s="231"/>
      <c r="T152" s="233" t="s">
        <v>168</v>
      </c>
    </row>
    <row customHeight="1" ht="12">
      <c r="C153" s="163"/>
      <c r="D153" s="174" t="s">
        <v>482</v>
      </c>
      <c r="E153" s="224" t="s">
        <v>483</v>
      </c>
      <c r="F153" s="225" t="s">
        <v>469</v>
      </c>
      <c r="G153" s="225" t="s">
        <v>484</v>
      </c>
      <c r="H153" s="162">
        <f>SUM(I153:L153)</f>
        <v>0</v>
      </c>
      <c r="I153" s="162">
        <f>SUM(I154,I159)</f>
        <v>0</v>
      </c>
      <c r="J153" s="162">
        <f>SUM(J154,J159)</f>
        <v>0</v>
      </c>
      <c r="K153" s="162">
        <f>SUM(K154,K159)</f>
        <v>0</v>
      </c>
      <c r="L153" s="162">
        <f>SUM(L154,L159)</f>
        <v>0</v>
      </c>
      <c r="N153" s="231"/>
      <c r="O153" s="231"/>
      <c r="P153" s="231"/>
      <c r="Q153" s="231"/>
      <c r="R153" s="231"/>
      <c r="S153" s="231"/>
      <c r="T153" s="233" t="s">
        <v>168</v>
      </c>
    </row>
    <row customHeight="1" ht="12">
      <c r="C154" s="163"/>
      <c r="D154" s="216" t="s">
        <v>485</v>
      </c>
      <c r="E154" s="226" t="s">
        <v>384</v>
      </c>
      <c r="F154" s="217" t="s">
        <v>469</v>
      </c>
      <c r="G154" s="173" t="s">
        <v>486</v>
      </c>
      <c r="H154" s="162">
        <f>SUM(I154:L154)</f>
        <v>0</v>
      </c>
      <c r="I154" s="162">
        <f>SUM(I155:I156)</f>
        <v>0</v>
      </c>
      <c r="J154" s="162">
        <f>SUM(J155:J156)</f>
        <v>0</v>
      </c>
      <c r="K154" s="162">
        <f>SUM(K155:K156)</f>
        <v>0</v>
      </c>
      <c r="L154" s="162">
        <f>SUM(L155:L156)</f>
        <v>0</v>
      </c>
      <c r="N154" s="231"/>
      <c r="O154" s="231"/>
      <c r="P154" s="231"/>
      <c r="Q154" s="231"/>
      <c r="R154" s="231"/>
      <c r="S154" s="231"/>
      <c r="T154" s="233" t="s">
        <v>168</v>
      </c>
    </row>
    <row customHeight="1" ht="12">
      <c r="C155" s="163"/>
      <c r="D155" s="216" t="s">
        <v>487</v>
      </c>
      <c r="E155" s="227" t="s">
        <v>405</v>
      </c>
      <c r="F155" s="217" t="s">
        <v>469</v>
      </c>
      <c r="G155" s="173" t="s">
        <v>488</v>
      </c>
      <c r="H155" s="162">
        <f>SUM(I155:L155)</f>
        <v>0</v>
      </c>
      <c r="I155" s="172"/>
      <c r="J155" s="172"/>
      <c r="K155" s="172"/>
      <c r="L155" s="172"/>
      <c r="N155" s="231"/>
      <c r="O155" s="231"/>
      <c r="P155" s="231"/>
      <c r="Q155" s="231"/>
      <c r="R155" s="231"/>
      <c r="S155" s="231"/>
      <c r="T155" s="233" t="s">
        <v>168</v>
      </c>
    </row>
    <row customHeight="1" ht="12">
      <c r="C156" s="163"/>
      <c r="D156" s="216" t="s">
        <v>489</v>
      </c>
      <c r="E156" s="227" t="s">
        <v>408</v>
      </c>
      <c r="F156" s="217" t="s">
        <v>469</v>
      </c>
      <c r="G156" s="173" t="s">
        <v>490</v>
      </c>
      <c r="H156" s="162">
        <f>SUM(I156:L156)</f>
        <v>0</v>
      </c>
      <c r="I156" s="162">
        <f>SUM(I157:I158)</f>
        <v>0</v>
      </c>
      <c r="J156" s="162">
        <f>SUM(J157:J158)</f>
        <v>0</v>
      </c>
      <c r="K156" s="162">
        <f>SUM(K157:K158)</f>
        <v>0</v>
      </c>
      <c r="L156" s="162">
        <f>SUM(L157:L158)</f>
        <v>0</v>
      </c>
      <c r="N156" s="231"/>
      <c r="O156" s="231"/>
      <c r="P156" s="231"/>
      <c r="Q156" s="231"/>
      <c r="R156" s="231"/>
      <c r="S156" s="231"/>
      <c r="T156" s="233" t="s">
        <v>168</v>
      </c>
    </row>
    <row customHeight="1" ht="12">
      <c r="C157" s="163"/>
      <c r="D157" s="216" t="s">
        <v>491</v>
      </c>
      <c r="E157" s="228" t="s">
        <v>414</v>
      </c>
      <c r="F157" s="217" t="s">
        <v>469</v>
      </c>
      <c r="G157" s="173" t="s">
        <v>492</v>
      </c>
      <c r="H157" s="162">
        <f>SUM(I157:L157)</f>
        <v>0</v>
      </c>
      <c r="I157" s="172"/>
      <c r="J157" s="172"/>
      <c r="K157" s="172"/>
      <c r="L157" s="172"/>
      <c r="N157" s="231"/>
      <c r="O157" s="231"/>
      <c r="P157" s="231"/>
      <c r="Q157" s="231"/>
      <c r="R157" s="231"/>
      <c r="S157" s="231"/>
      <c r="T157" s="233" t="s">
        <v>168</v>
      </c>
    </row>
    <row customHeight="1" ht="12">
      <c r="C158" s="163"/>
      <c r="D158" s="216" t="s">
        <v>493</v>
      </c>
      <c r="E158" s="228" t="s">
        <v>494</v>
      </c>
      <c r="F158" s="217" t="s">
        <v>469</v>
      </c>
      <c r="G158" s="173" t="s">
        <v>495</v>
      </c>
      <c r="H158" s="162">
        <f>SUM(I158:L158)</f>
        <v>0</v>
      </c>
      <c r="I158" s="172"/>
      <c r="J158" s="172"/>
      <c r="K158" s="172"/>
      <c r="L158" s="172"/>
      <c r="N158" s="231"/>
      <c r="O158" s="231"/>
      <c r="P158" s="231"/>
      <c r="Q158" s="231"/>
      <c r="R158" s="231"/>
      <c r="S158" s="231"/>
      <c r="T158" s="233" t="s">
        <v>168</v>
      </c>
    </row>
    <row customHeight="1" ht="12">
      <c r="C159" s="163"/>
      <c r="D159" s="216" t="s">
        <v>496</v>
      </c>
      <c r="E159" s="226" t="s">
        <v>446</v>
      </c>
      <c r="F159" s="217" t="s">
        <v>469</v>
      </c>
      <c r="G159" s="173" t="s">
        <v>497</v>
      </c>
      <c r="H159" s="162">
        <f>SUM(I159:L159)</f>
        <v>0</v>
      </c>
      <c r="I159" s="162">
        <f>SUM(I160,I162)</f>
        <v>0</v>
      </c>
      <c r="J159" s="162">
        <f>SUM(J160,J162)</f>
        <v>0</v>
      </c>
      <c r="K159" s="162">
        <f>SUM(K160,K162)</f>
        <v>0</v>
      </c>
      <c r="L159" s="162">
        <f>SUM(L160,L162)</f>
        <v>0</v>
      </c>
      <c r="N159" s="231"/>
      <c r="O159" s="231"/>
      <c r="P159" s="231"/>
      <c r="Q159" s="231"/>
      <c r="R159" s="231"/>
      <c r="S159" s="231"/>
      <c r="T159" s="233" t="s">
        <v>168</v>
      </c>
    </row>
    <row customHeight="1" ht="12">
      <c r="C160" s="163"/>
      <c r="D160" s="216" t="s">
        <v>498</v>
      </c>
      <c r="E160" s="227" t="s">
        <v>390</v>
      </c>
      <c r="F160" s="217" t="s">
        <v>469</v>
      </c>
      <c r="G160" s="173" t="s">
        <v>499</v>
      </c>
      <c r="H160" s="162">
        <f>SUM(I160:L160)</f>
        <v>0</v>
      </c>
      <c r="I160" s="172"/>
      <c r="J160" s="172"/>
      <c r="K160" s="172"/>
      <c r="L160" s="172"/>
      <c r="N160" s="231"/>
      <c r="O160" s="231"/>
      <c r="P160" s="231"/>
      <c r="Q160" s="231"/>
      <c r="R160" s="231"/>
      <c r="S160" s="231"/>
      <c r="T160" s="233" t="s">
        <v>168</v>
      </c>
    </row>
    <row customHeight="1" ht="12">
      <c r="C161" s="163"/>
      <c r="D161" s="216" t="s">
        <v>500</v>
      </c>
      <c r="E161" s="228" t="s">
        <v>478</v>
      </c>
      <c r="F161" s="217" t="s">
        <v>469</v>
      </c>
      <c r="G161" s="173" t="s">
        <v>501</v>
      </c>
      <c r="H161" s="162">
        <f>SUM(I161:L161)</f>
        <v>0</v>
      </c>
      <c r="I161" s="172"/>
      <c r="J161" s="172"/>
      <c r="K161" s="172"/>
      <c r="L161" s="172"/>
      <c r="N161" s="231"/>
      <c r="O161" s="231"/>
      <c r="P161" s="231"/>
      <c r="Q161" s="231"/>
      <c r="R161" s="231"/>
      <c r="S161" s="231"/>
      <c r="T161" s="233" t="s">
        <v>168</v>
      </c>
    </row>
    <row customHeight="1" ht="12">
      <c r="C162" s="163"/>
      <c r="D162" s="216" t="s">
        <v>502</v>
      </c>
      <c r="E162" s="227" t="s">
        <v>396</v>
      </c>
      <c r="F162" s="217" t="s">
        <v>469</v>
      </c>
      <c r="G162" s="173" t="s">
        <v>503</v>
      </c>
      <c r="H162" s="162">
        <f>SUM(I162:L162)</f>
        <v>0</v>
      </c>
      <c r="I162" s="172"/>
      <c r="J162" s="172"/>
      <c r="K162" s="172"/>
      <c r="L162" s="172"/>
      <c r="N162" s="231"/>
      <c r="O162" s="231"/>
      <c r="P162" s="231"/>
      <c r="Q162" s="231"/>
      <c r="R162" s="231"/>
      <c r="S162" s="231"/>
      <c r="T162" s="233" t="s">
        <v>168</v>
      </c>
    </row>
    <row customHeight="1" ht="12">
      <c r="C163" s="163"/>
      <c r="D163" s="174" t="s">
        <v>504</v>
      </c>
      <c r="E163" s="224" t="s">
        <v>505</v>
      </c>
      <c r="F163" s="225" t="s">
        <v>469</v>
      </c>
      <c r="G163" s="225" t="s">
        <v>506</v>
      </c>
      <c r="H163" s="162">
        <f>SUM(I163:L163)</f>
        <v>0</v>
      </c>
      <c r="I163" s="162">
        <f>SUM(I164:I165)</f>
        <v>0</v>
      </c>
      <c r="J163" s="162">
        <f>SUM(J164:J165)</f>
        <v>0</v>
      </c>
      <c r="K163" s="162">
        <f>SUM(K164:K165)</f>
        <v>0</v>
      </c>
      <c r="L163" s="162">
        <f>SUM(L164:L165)</f>
        <v>0</v>
      </c>
      <c r="N163" s="231"/>
      <c r="O163" s="231"/>
      <c r="P163" s="231"/>
      <c r="Q163" s="231"/>
      <c r="R163" s="231"/>
      <c r="S163" s="231"/>
      <c r="T163" s="233" t="s">
        <v>168</v>
      </c>
    </row>
    <row customHeight="1" ht="12">
      <c r="C164" s="163"/>
      <c r="D164" s="216" t="s">
        <v>507</v>
      </c>
      <c r="E164" s="226" t="s">
        <v>384</v>
      </c>
      <c r="F164" s="217" t="s">
        <v>469</v>
      </c>
      <c r="G164" s="173" t="s">
        <v>508</v>
      </c>
      <c r="H164" s="162">
        <f>SUM(I164:L164)</f>
        <v>0</v>
      </c>
      <c r="I164" s="172"/>
      <c r="J164" s="172"/>
      <c r="K164" s="172"/>
      <c r="L164" s="172"/>
      <c r="N164" s="231"/>
      <c r="O164" s="231"/>
      <c r="P164" s="231"/>
      <c r="Q164" s="231"/>
      <c r="R164" s="231"/>
      <c r="S164" s="231"/>
      <c r="T164" s="233" t="s">
        <v>168</v>
      </c>
    </row>
    <row customHeight="1" ht="12">
      <c r="C165" s="163"/>
      <c r="D165" s="216" t="s">
        <v>509</v>
      </c>
      <c r="E165" s="226" t="s">
        <v>387</v>
      </c>
      <c r="F165" s="217" t="s">
        <v>469</v>
      </c>
      <c r="G165" s="173" t="s">
        <v>510</v>
      </c>
      <c r="H165" s="162">
        <f>SUM(I165:L165)</f>
        <v>0</v>
      </c>
      <c r="I165" s="162">
        <f>SUM(I166:I167)</f>
        <v>0</v>
      </c>
      <c r="J165" s="162">
        <f>SUM(J166:J167)</f>
        <v>0</v>
      </c>
      <c r="K165" s="162">
        <f>SUM(K166:K167)</f>
        <v>0</v>
      </c>
      <c r="L165" s="162">
        <f>SUM(L166:L167)</f>
        <v>0</v>
      </c>
      <c r="N165" s="231"/>
      <c r="O165" s="231"/>
      <c r="P165" s="231"/>
      <c r="Q165" s="231"/>
      <c r="R165" s="231"/>
      <c r="S165" s="231"/>
      <c r="T165" s="233" t="s">
        <v>168</v>
      </c>
    </row>
    <row customHeight="1" ht="12">
      <c r="C166" s="163"/>
      <c r="D166" s="216" t="s">
        <v>511</v>
      </c>
      <c r="E166" s="227" t="s">
        <v>462</v>
      </c>
      <c r="F166" s="217" t="s">
        <v>469</v>
      </c>
      <c r="G166" s="173" t="s">
        <v>512</v>
      </c>
      <c r="H166" s="162">
        <f>SUM(I166:L166)</f>
        <v>0</v>
      </c>
      <c r="I166" s="172"/>
      <c r="J166" s="172"/>
      <c r="K166" s="172"/>
      <c r="L166" s="172"/>
      <c r="N166" s="231"/>
      <c r="O166" s="231"/>
      <c r="P166" s="231"/>
      <c r="Q166" s="231"/>
      <c r="R166" s="231"/>
      <c r="S166" s="231"/>
      <c r="T166" s="233" t="s">
        <v>168</v>
      </c>
    </row>
    <row customHeight="1" ht="12">
      <c r="C167" s="163"/>
      <c r="D167" s="216" t="s">
        <v>513</v>
      </c>
      <c r="E167" s="227" t="s">
        <v>396</v>
      </c>
      <c r="F167" s="217" t="s">
        <v>469</v>
      </c>
      <c r="G167" s="173" t="s">
        <v>514</v>
      </c>
      <c r="H167" s="162">
        <f>SUM(I167:L167)</f>
        <v>0</v>
      </c>
      <c r="I167" s="172"/>
      <c r="J167" s="172"/>
      <c r="K167" s="172"/>
      <c r="L167" s="172"/>
      <c r="N167" s="231"/>
      <c r="O167" s="231"/>
      <c r="P167" s="231"/>
      <c r="Q167" s="231"/>
      <c r="R167" s="231"/>
      <c r="S167" s="231"/>
      <c r="T167" s="233" t="s">
        <v>168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67:F67"/>
    <mergeCell ref="D109:F109"/>
    <mergeCell ref="D113:F113"/>
    <mergeCell ref="D146:F146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C968D66-6996-6882-8679-7B7350263632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4" width="42.7109375" customWidth="1"/>
    <col min="2" max="2" style="514" width="6.7109375" customWidth="1"/>
    <col min="3" max="3" style="514" width="40.7109375" customWidth="1"/>
    <col min="4" max="4" style="514" width="3.7109375" customWidth="1"/>
    <col min="5" max="5" style="514" width="45.7109375" customWidth="1"/>
    <col min="6" max="6" style="514" width="3.7109375" customWidth="1"/>
    <col min="7" max="7" style="514" width="42.7109375" customWidth="1"/>
    <col min="8" max="8" style="514" width="4.7109375" customWidth="1"/>
    <col min="9" max="9" style="514" width="9.7109375" customWidth="1"/>
    <col min="10" max="10" style="514" width="23.8515625" customWidth="1"/>
    <col min="11" max="11" style="514" width="2.7109375" customWidth="1"/>
    <col min="12" max="12" style="514" width="13.7109375" customWidth="1"/>
    <col min="13" max="13" style="514" width="9.140625"/>
    <col min="14" max="14" style="514" width="2.7109375" customWidth="1"/>
    <col min="15" max="15" style="514" width="12.140625" customWidth="1"/>
  </cols>
  <sheetData>
    <row customHeight="1" ht="11.25">
      <c r="A1" s="275" t="s">
        <v>515</v>
      </c>
      <c r="B1" s="276" t="s">
        <v>516</v>
      </c>
      <c r="C1" s="275" t="s">
        <v>515</v>
      </c>
      <c r="D1" s="192"/>
      <c r="E1" s="193" t="s">
        <v>517</v>
      </c>
      <c r="F1" s="192"/>
      <c r="G1" s="193" t="s">
        <v>518</v>
      </c>
      <c r="H1" s="192"/>
      <c r="I1" s="194" t="s">
        <v>519</v>
      </c>
      <c r="J1" s="193" t="s">
        <v>520</v>
      </c>
      <c r="L1" s="193" t="s">
        <v>521</v>
      </c>
      <c r="O1" s="193" t="s">
        <v>522</v>
      </c>
    </row>
    <row customHeight="1" ht="11.25">
      <c r="A2" s="275" t="s">
        <v>523</v>
      </c>
      <c r="B2" s="276" t="s">
        <v>524</v>
      </c>
      <c r="C2" s="275" t="s">
        <v>523</v>
      </c>
      <c r="D2" s="192"/>
      <c r="E2" s="195" t="s">
        <v>525</v>
      </c>
      <c r="F2" s="192"/>
      <c r="G2" s="196" t="str">
        <f>YEAR</f>
        <v>2023</v>
      </c>
      <c r="H2" s="192"/>
      <c r="I2" s="194" t="s">
        <v>526</v>
      </c>
      <c r="J2" s="193" t="s">
        <v>527</v>
      </c>
      <c r="L2" s="195" t="s">
        <v>112</v>
      </c>
      <c r="M2" s="200">
        <v>1</v>
      </c>
      <c r="O2" s="195">
        <v>2022</v>
      </c>
    </row>
    <row customHeight="1" ht="11.25">
      <c r="A3" s="275" t="s">
        <v>528</v>
      </c>
      <c r="B3" s="276" t="s">
        <v>529</v>
      </c>
      <c r="C3" s="275" t="s">
        <v>528</v>
      </c>
      <c r="D3" s="192"/>
      <c r="E3" s="195" t="s">
        <v>73</v>
      </c>
      <c r="F3" s="192"/>
      <c r="H3" s="192"/>
      <c r="I3" s="194" t="s">
        <v>530</v>
      </c>
      <c r="J3" s="193" t="s">
        <v>531</v>
      </c>
      <c r="L3" s="195" t="s">
        <v>117</v>
      </c>
      <c r="M3" s="200">
        <v>2</v>
      </c>
      <c r="O3" s="195">
        <v>2023</v>
      </c>
    </row>
    <row customHeight="1" ht="11.25">
      <c r="A4" s="275" t="s">
        <v>532</v>
      </c>
      <c r="B4" s="276" t="s">
        <v>533</v>
      </c>
      <c r="C4" s="275" t="s">
        <v>532</v>
      </c>
      <c r="D4" s="192"/>
      <c r="F4" s="192"/>
      <c r="G4" s="193" t="s">
        <v>534</v>
      </c>
      <c r="H4" s="192"/>
      <c r="I4" s="194" t="s">
        <v>535</v>
      </c>
      <c r="J4" s="193" t="s">
        <v>536</v>
      </c>
      <c r="L4" s="195" t="s">
        <v>119</v>
      </c>
      <c r="M4" s="200">
        <v>3</v>
      </c>
      <c r="O4" s="195">
        <v>2024</v>
      </c>
    </row>
    <row customHeight="1" ht="11.25">
      <c r="A5" s="275" t="s">
        <v>537</v>
      </c>
      <c r="B5" s="276" t="s">
        <v>538</v>
      </c>
      <c r="C5" s="275" t="s">
        <v>537</v>
      </c>
      <c r="D5" s="192"/>
      <c r="F5" s="192"/>
      <c r="G5" s="196" t="str">
        <f>"01.01."&amp;PERIOD</f>
        <v>01.01.2023</v>
      </c>
      <c r="H5" s="192"/>
      <c r="I5" s="194" t="s">
        <v>539</v>
      </c>
      <c r="J5" s="193" t="s">
        <v>540</v>
      </c>
      <c r="L5" s="195" t="s">
        <v>121</v>
      </c>
      <c r="M5" s="200">
        <v>4</v>
      </c>
      <c r="O5" s="195">
        <v>2025</v>
      </c>
    </row>
    <row customHeight="1" ht="11.25">
      <c r="A6" s="275" t="s">
        <v>541</v>
      </c>
      <c r="B6" s="276" t="s">
        <v>542</v>
      </c>
      <c r="C6" s="275" t="s">
        <v>541</v>
      </c>
      <c r="D6" s="192"/>
      <c r="E6" s="193" t="s">
        <v>543</v>
      </c>
      <c r="F6" s="192"/>
      <c r="G6" s="196" t="str">
        <f>"31.12."&amp;PERIOD</f>
        <v>31.12.2023</v>
      </c>
      <c r="H6" s="192"/>
      <c r="I6" s="197"/>
      <c r="J6" s="193" t="s">
        <v>544</v>
      </c>
      <c r="L6" s="195" t="s">
        <v>123</v>
      </c>
      <c r="M6" s="200">
        <v>5</v>
      </c>
    </row>
    <row customHeight="1" ht="11.25">
      <c r="A7" s="275" t="s">
        <v>545</v>
      </c>
      <c r="B7" s="276" t="s">
        <v>546</v>
      </c>
      <c r="C7" s="275" t="s">
        <v>545</v>
      </c>
      <c r="D7" s="192"/>
      <c r="E7" s="198" t="s">
        <v>51</v>
      </c>
      <c r="F7" s="192"/>
      <c r="G7" s="192"/>
      <c r="H7" s="192"/>
      <c r="I7" s="192"/>
      <c r="J7" s="192"/>
      <c r="L7" s="195" t="s">
        <v>125</v>
      </c>
      <c r="M7" s="200">
        <v>6</v>
      </c>
    </row>
    <row customHeight="1" ht="11.25">
      <c r="A8" s="275" t="s">
        <v>547</v>
      </c>
      <c r="B8" s="276" t="s">
        <v>548</v>
      </c>
      <c r="C8" s="275" t="s">
        <v>547</v>
      </c>
      <c r="D8" s="192"/>
      <c r="E8" s="198" t="s">
        <v>549</v>
      </c>
      <c r="F8" s="192"/>
      <c r="G8" s="193" t="s">
        <v>550</v>
      </c>
      <c r="H8" s="192"/>
      <c r="I8" s="192"/>
      <c r="J8" s="192"/>
      <c r="L8" s="195" t="s">
        <v>127</v>
      </c>
      <c r="M8" s="200">
        <v>7</v>
      </c>
    </row>
    <row customHeight="1" ht="11.25">
      <c r="A9" s="275" t="s">
        <v>551</v>
      </c>
      <c r="B9" s="276" t="s">
        <v>552</v>
      </c>
      <c r="C9" s="275" t="s">
        <v>551</v>
      </c>
      <c r="D9" s="192"/>
      <c r="F9" s="192"/>
      <c r="G9" s="196" t="str">
        <f>"01.01."&amp;PERIOD</f>
        <v>01.01.2023</v>
      </c>
      <c r="H9" s="192"/>
      <c r="I9" s="192"/>
      <c r="J9" s="192"/>
      <c r="L9" s="195" t="s">
        <v>129</v>
      </c>
      <c r="M9" s="200">
        <v>8</v>
      </c>
    </row>
    <row customHeight="1" ht="11.25">
      <c r="A10" s="275" t="s">
        <v>553</v>
      </c>
      <c r="B10" s="276" t="s">
        <v>554</v>
      </c>
      <c r="C10" s="275" t="s">
        <v>553</v>
      </c>
      <c r="D10" s="192"/>
      <c r="F10" s="192"/>
      <c r="G10" s="196" t="str">
        <f>"31.12."&amp;PERIOD</f>
        <v>31.12.2023</v>
      </c>
      <c r="H10" s="192"/>
      <c r="I10" s="192"/>
      <c r="J10" s="192"/>
      <c r="L10" s="195" t="s">
        <v>131</v>
      </c>
      <c r="M10" s="200">
        <v>9</v>
      </c>
    </row>
    <row customHeight="1" ht="11.25">
      <c r="A11" s="277" t="s">
        <v>555</v>
      </c>
      <c r="B11" s="276" t="s">
        <v>556</v>
      </c>
      <c r="C11" s="275" t="s">
        <v>557</v>
      </c>
      <c r="D11" s="192"/>
      <c r="E11" s="193" t="s">
        <v>558</v>
      </c>
      <c r="F11" s="192"/>
      <c r="H11" s="192"/>
      <c r="I11" s="192"/>
      <c r="J11" s="192"/>
      <c r="L11" s="195" t="s">
        <v>133</v>
      </c>
      <c r="M11" s="200">
        <v>10</v>
      </c>
    </row>
    <row customHeight="1" ht="11.25">
      <c r="A12" s="277" t="s">
        <v>559</v>
      </c>
      <c r="B12" s="276" t="s">
        <v>560</v>
      </c>
      <c r="C12" s="275"/>
      <c r="D12" s="192"/>
      <c r="E12" s="198" t="s">
        <v>76</v>
      </c>
      <c r="F12" s="192"/>
      <c r="G12" s="193" t="s">
        <v>561</v>
      </c>
      <c r="H12" s="192"/>
      <c r="I12" s="192"/>
      <c r="J12" s="192"/>
      <c r="L12" s="202" t="s">
        <v>135</v>
      </c>
      <c r="M12" s="200">
        <v>11</v>
      </c>
    </row>
    <row customHeight="1" ht="11.25">
      <c r="A13" s="277" t="s">
        <v>562</v>
      </c>
      <c r="B13" s="276" t="s">
        <v>563</v>
      </c>
      <c r="C13" s="275" t="s">
        <v>564</v>
      </c>
      <c r="D13" s="192"/>
      <c r="E13" s="198" t="s">
        <v>565</v>
      </c>
      <c r="F13" s="192"/>
      <c r="G13" s="196" t="str">
        <f>"01.01."&amp;PERIOD</f>
        <v>01.01.2023</v>
      </c>
      <c r="H13" s="192"/>
      <c r="I13" s="192"/>
      <c r="J13" s="192"/>
      <c r="L13" s="202" t="s">
        <v>137</v>
      </c>
      <c r="M13" s="200">
        <v>12</v>
      </c>
    </row>
    <row customHeight="1" ht="11.25">
      <c r="A14" s="277" t="s">
        <v>566</v>
      </c>
      <c r="B14" s="276" t="s">
        <v>567</v>
      </c>
      <c r="C14" s="275" t="s">
        <v>568</v>
      </c>
      <c r="D14" s="192"/>
      <c r="E14" s="198" t="s">
        <v>569</v>
      </c>
      <c r="F14" s="192"/>
      <c r="G14" s="196" t="str">
        <f>"31.12."&amp;PERIOD</f>
        <v>31.12.2023</v>
      </c>
      <c r="H14" s="192"/>
      <c r="I14" s="192"/>
      <c r="J14" s="192"/>
      <c r="L14" s="202" t="s">
        <v>25</v>
      </c>
      <c r="M14" s="200">
        <v>13</v>
      </c>
    </row>
    <row customHeight="1" ht="11.25">
      <c r="A15" s="278" t="s">
        <v>570</v>
      </c>
      <c r="B15" s="279"/>
      <c r="C15" s="278"/>
      <c r="D15" s="192"/>
      <c r="E15" s="198" t="s">
        <v>571</v>
      </c>
      <c r="F15" s="192"/>
      <c r="H15" s="192"/>
      <c r="I15" s="192"/>
      <c r="J15" s="192"/>
    </row>
    <row customHeight="1" ht="11.25">
      <c r="A16" s="275" t="s">
        <v>572</v>
      </c>
      <c r="B16" s="276" t="s">
        <v>573</v>
      </c>
      <c r="C16" s="275" t="s">
        <v>572</v>
      </c>
      <c r="D16" s="192"/>
      <c r="E16" s="198" t="s">
        <v>574</v>
      </c>
      <c r="F16" s="192"/>
      <c r="G16" s="193" t="s">
        <v>575</v>
      </c>
      <c r="H16" s="192"/>
      <c r="I16" s="192"/>
      <c r="J16" s="192"/>
    </row>
    <row customHeight="1" ht="11.25">
      <c r="A17" s="275" t="s">
        <v>576</v>
      </c>
      <c r="B17" s="276" t="s">
        <v>577</v>
      </c>
      <c r="C17" s="275" t="s">
        <v>576</v>
      </c>
      <c r="D17" s="192"/>
      <c r="E17" s="198" t="s">
        <v>578</v>
      </c>
      <c r="F17" s="192"/>
      <c r="G17" s="198" t="s">
        <v>579</v>
      </c>
      <c r="H17" s="192"/>
      <c r="I17" s="192"/>
      <c r="J17" s="192"/>
    </row>
    <row customHeight="1" ht="11.25">
      <c r="A18" s="278" t="s">
        <v>580</v>
      </c>
      <c r="B18" s="279"/>
      <c r="C18" s="278"/>
      <c r="D18" s="192"/>
      <c r="F18" s="192"/>
      <c r="H18" s="192"/>
      <c r="I18" s="192"/>
      <c r="J18" s="192"/>
    </row>
    <row customHeight="1" ht="11.25">
      <c r="A19" s="275" t="s">
        <v>581</v>
      </c>
      <c r="B19" s="276" t="s">
        <v>582</v>
      </c>
      <c r="C19" s="275" t="s">
        <v>581</v>
      </c>
      <c r="D19" s="192"/>
      <c r="F19" s="192"/>
      <c r="G19" s="193" t="s">
        <v>583</v>
      </c>
      <c r="H19" s="192"/>
      <c r="I19" s="192"/>
      <c r="J19" s="192"/>
    </row>
    <row customHeight="1" ht="11.25">
      <c r="A20" s="275" t="s">
        <v>584</v>
      </c>
      <c r="B20" s="276" t="s">
        <v>585</v>
      </c>
      <c r="C20" s="275" t="s">
        <v>584</v>
      </c>
      <c r="D20" s="192"/>
      <c r="F20" s="192"/>
      <c r="G20" s="198" t="s">
        <v>586</v>
      </c>
      <c r="H20" s="192"/>
      <c r="I20" s="192"/>
      <c r="J20" s="192"/>
    </row>
    <row customHeight="1" ht="11.25">
      <c r="A21" s="275" t="s">
        <v>587</v>
      </c>
      <c r="B21" s="276" t="s">
        <v>588</v>
      </c>
      <c r="C21" s="275" t="s">
        <v>589</v>
      </c>
      <c r="D21" s="192"/>
      <c r="F21" s="192"/>
      <c r="G21" s="192"/>
      <c r="H21" s="192"/>
      <c r="I21" s="192"/>
      <c r="J21" s="192"/>
    </row>
    <row customHeight="1" ht="11.25">
      <c r="A22" s="275" t="s">
        <v>590</v>
      </c>
      <c r="B22" s="276" t="s">
        <v>591</v>
      </c>
      <c r="C22" s="275" t="s">
        <v>590</v>
      </c>
      <c r="D22" s="192"/>
      <c r="F22" s="192"/>
      <c r="G22" s="192"/>
      <c r="H22" s="192"/>
      <c r="I22" s="192"/>
      <c r="J22" s="192"/>
    </row>
    <row customHeight="1" ht="11.25">
      <c r="A23" s="275" t="s">
        <v>592</v>
      </c>
      <c r="B23" s="276" t="s">
        <v>593</v>
      </c>
      <c r="C23" s="275" t="s">
        <v>592</v>
      </c>
      <c r="D23" s="192"/>
      <c r="F23" s="192"/>
      <c r="G23" s="192"/>
      <c r="H23" s="192"/>
      <c r="I23" s="192"/>
      <c r="J23" s="192"/>
    </row>
    <row customHeight="1" ht="11.25">
      <c r="A24" s="275" t="s">
        <v>594</v>
      </c>
      <c r="B24" s="276" t="s">
        <v>595</v>
      </c>
      <c r="C24" s="275" t="s">
        <v>594</v>
      </c>
      <c r="D24" s="192"/>
      <c r="F24" s="192"/>
      <c r="G24" s="192"/>
      <c r="H24" s="192"/>
      <c r="I24" s="192"/>
      <c r="J24" s="192"/>
    </row>
    <row customHeight="1" ht="11.25">
      <c r="A25" s="275" t="s">
        <v>596</v>
      </c>
      <c r="B25" s="276" t="s">
        <v>597</v>
      </c>
      <c r="C25" s="275" t="s">
        <v>598</v>
      </c>
      <c r="D25" s="192"/>
      <c r="F25" s="192"/>
      <c r="G25" s="192"/>
      <c r="H25" s="192"/>
      <c r="I25" s="192"/>
      <c r="J25" s="192"/>
    </row>
    <row customHeight="1" ht="11.25">
      <c r="A26" s="275" t="s">
        <v>599</v>
      </c>
      <c r="B26" s="276" t="s">
        <v>600</v>
      </c>
      <c r="C26" s="275" t="s">
        <v>599</v>
      </c>
      <c r="D26" s="192"/>
      <c r="F26" s="192"/>
      <c r="G26" s="192"/>
      <c r="H26" s="192"/>
      <c r="I26" s="192"/>
      <c r="J26" s="192"/>
    </row>
    <row customHeight="1" ht="11.25">
      <c r="A27" s="275" t="s">
        <v>601</v>
      </c>
      <c r="B27" s="276" t="s">
        <v>602</v>
      </c>
      <c r="C27" s="275" t="s">
        <v>601</v>
      </c>
      <c r="D27" s="192"/>
      <c r="F27" s="192"/>
      <c r="G27" s="192"/>
      <c r="H27" s="192"/>
      <c r="I27" s="192"/>
      <c r="J27" s="192"/>
    </row>
    <row customHeight="1" ht="11.25">
      <c r="A28" s="275" t="s">
        <v>603</v>
      </c>
      <c r="B28" s="276" t="s">
        <v>604</v>
      </c>
      <c r="C28" s="275" t="s">
        <v>603</v>
      </c>
      <c r="D28" s="192"/>
      <c r="F28" s="192"/>
      <c r="G28" s="192"/>
      <c r="H28" s="192"/>
      <c r="I28" s="192"/>
      <c r="J28" s="192"/>
    </row>
    <row customHeight="1" ht="11.25">
      <c r="A29" s="275" t="s">
        <v>605</v>
      </c>
      <c r="B29" s="276" t="s">
        <v>606</v>
      </c>
      <c r="C29" s="275" t="s">
        <v>605</v>
      </c>
      <c r="D29" s="192"/>
      <c r="F29" s="192"/>
      <c r="G29" s="192"/>
      <c r="H29" s="192"/>
      <c r="I29" s="192"/>
      <c r="J29" s="192"/>
    </row>
    <row customHeight="1" ht="11.25">
      <c r="A30" s="275" t="s">
        <v>607</v>
      </c>
      <c r="B30" s="276" t="s">
        <v>608</v>
      </c>
      <c r="C30" s="275" t="s">
        <v>607</v>
      </c>
      <c r="D30" s="192"/>
      <c r="F30" s="192"/>
      <c r="G30" s="192"/>
      <c r="H30" s="192"/>
      <c r="I30" s="192"/>
      <c r="J30" s="192"/>
    </row>
    <row customHeight="1" ht="11.25">
      <c r="A31" s="275" t="s">
        <v>609</v>
      </c>
      <c r="B31" s="276" t="s">
        <v>610</v>
      </c>
      <c r="C31" s="275" t="s">
        <v>609</v>
      </c>
      <c r="D31" s="192"/>
      <c r="F31" s="192"/>
      <c r="G31" s="192"/>
      <c r="H31" s="192"/>
      <c r="I31" s="192"/>
      <c r="J31" s="192"/>
    </row>
    <row customHeight="1" ht="11.25">
      <c r="A32" s="275" t="s">
        <v>611</v>
      </c>
      <c r="B32" s="276" t="s">
        <v>612</v>
      </c>
      <c r="C32" s="275" t="s">
        <v>611</v>
      </c>
      <c r="D32" s="192"/>
      <c r="F32" s="192"/>
      <c r="G32" s="192"/>
      <c r="H32" s="192"/>
      <c r="I32" s="192"/>
      <c r="J32" s="192"/>
    </row>
    <row customHeight="1" ht="11.25">
      <c r="A33" s="275" t="s">
        <v>613</v>
      </c>
      <c r="B33" s="276" t="s">
        <v>614</v>
      </c>
      <c r="C33" s="275" t="s">
        <v>613</v>
      </c>
      <c r="D33" s="192"/>
      <c r="F33" s="192"/>
      <c r="G33" s="192"/>
      <c r="H33" s="192"/>
      <c r="I33" s="192"/>
      <c r="J33" s="192"/>
    </row>
    <row customHeight="1" ht="11.25">
      <c r="A34" s="275" t="s">
        <v>615</v>
      </c>
      <c r="B34" s="276" t="s">
        <v>616</v>
      </c>
      <c r="C34" s="275" t="s">
        <v>615</v>
      </c>
      <c r="D34" s="192"/>
      <c r="F34" s="192"/>
      <c r="G34" s="192"/>
      <c r="H34" s="192"/>
      <c r="I34" s="192"/>
      <c r="J34" s="192"/>
    </row>
    <row customHeight="1" ht="11.25">
      <c r="A35" s="278" t="s">
        <v>617</v>
      </c>
      <c r="B35" s="279"/>
      <c r="C35" s="278"/>
      <c r="D35" s="192"/>
      <c r="F35" s="192"/>
      <c r="G35" s="192"/>
      <c r="H35" s="192"/>
      <c r="I35" s="192"/>
      <c r="J35" s="192"/>
    </row>
    <row customHeight="1" ht="11.25">
      <c r="A36" s="275" t="s">
        <v>618</v>
      </c>
      <c r="B36" s="276" t="s">
        <v>619</v>
      </c>
      <c r="C36" s="275" t="s">
        <v>618</v>
      </c>
      <c r="D36" s="192"/>
      <c r="F36" s="192"/>
      <c r="G36" s="192"/>
      <c r="H36" s="192"/>
      <c r="I36" s="192"/>
      <c r="J36" s="192"/>
    </row>
    <row customHeight="1" ht="11.25">
      <c r="A37" s="275" t="s">
        <v>620</v>
      </c>
      <c r="B37" s="276" t="s">
        <v>621</v>
      </c>
      <c r="C37" s="275" t="s">
        <v>620</v>
      </c>
      <c r="D37" s="192"/>
      <c r="F37" s="192"/>
      <c r="G37" s="192"/>
      <c r="H37" s="192"/>
      <c r="I37" s="192"/>
      <c r="J37" s="192"/>
    </row>
    <row customHeight="1" ht="11.25">
      <c r="A38" s="275" t="s">
        <v>622</v>
      </c>
      <c r="B38" s="276" t="s">
        <v>623</v>
      </c>
      <c r="C38" s="275" t="s">
        <v>622</v>
      </c>
      <c r="D38" s="192"/>
      <c r="F38" s="192"/>
      <c r="G38" s="192"/>
      <c r="H38" s="192"/>
      <c r="I38" s="192"/>
      <c r="J38" s="192"/>
    </row>
    <row customHeight="1" ht="11.25">
      <c r="A39" s="275" t="s">
        <v>624</v>
      </c>
      <c r="B39" s="276" t="s">
        <v>625</v>
      </c>
      <c r="C39" s="275" t="s">
        <v>624</v>
      </c>
      <c r="D39" s="192"/>
      <c r="F39" s="192"/>
      <c r="G39" s="192"/>
      <c r="H39" s="192"/>
      <c r="I39" s="192"/>
      <c r="J39" s="192"/>
    </row>
    <row customHeight="1" ht="11.25">
      <c r="A40" s="275" t="s">
        <v>626</v>
      </c>
      <c r="B40" s="276" t="s">
        <v>627</v>
      </c>
      <c r="C40" s="275" t="s">
        <v>626</v>
      </c>
      <c r="D40" s="192"/>
      <c r="F40" s="192"/>
      <c r="G40" s="192"/>
      <c r="H40" s="192"/>
      <c r="I40" s="192"/>
      <c r="J40" s="192"/>
    </row>
    <row customHeight="1" ht="11.25">
      <c r="A41" s="275" t="s">
        <v>628</v>
      </c>
      <c r="B41" s="276" t="s">
        <v>629</v>
      </c>
      <c r="C41" s="275" t="s">
        <v>628</v>
      </c>
      <c r="D41" s="192"/>
      <c r="F41" s="192"/>
      <c r="G41" s="192"/>
      <c r="H41" s="192"/>
      <c r="I41" s="192"/>
      <c r="J41" s="192"/>
    </row>
    <row customHeight="1" ht="11.25">
      <c r="A42" s="275" t="s">
        <v>630</v>
      </c>
      <c r="B42" s="276" t="s">
        <v>631</v>
      </c>
      <c r="C42" s="275" t="s">
        <v>630</v>
      </c>
      <c r="D42" s="192"/>
      <c r="F42" s="192"/>
      <c r="G42" s="192"/>
      <c r="H42" s="192"/>
      <c r="I42" s="192"/>
      <c r="J42" s="192"/>
    </row>
    <row customHeight="1" ht="11.25">
      <c r="A43" s="275" t="s">
        <v>632</v>
      </c>
      <c r="B43" s="276" t="s">
        <v>633</v>
      </c>
      <c r="C43" s="275" t="s">
        <v>632</v>
      </c>
      <c r="D43" s="192"/>
      <c r="F43" s="192"/>
      <c r="G43" s="192"/>
      <c r="H43" s="192"/>
      <c r="I43" s="192"/>
      <c r="J43" s="192"/>
    </row>
    <row customHeight="1" ht="11.25">
      <c r="A44" s="275" t="s">
        <v>634</v>
      </c>
      <c r="B44" s="276" t="s">
        <v>635</v>
      </c>
      <c r="C44" s="275" t="s">
        <v>634</v>
      </c>
      <c r="D44" s="192"/>
      <c r="F44" s="192"/>
      <c r="G44" s="192"/>
      <c r="H44" s="192"/>
      <c r="I44" s="192"/>
      <c r="J44" s="192"/>
    </row>
    <row customHeight="1" ht="11.25">
      <c r="A45" s="275" t="s">
        <v>636</v>
      </c>
      <c r="B45" s="276" t="s">
        <v>637</v>
      </c>
      <c r="C45" s="275" t="s">
        <v>636</v>
      </c>
      <c r="D45" s="192"/>
      <c r="F45" s="192"/>
      <c r="G45" s="192"/>
      <c r="H45" s="192"/>
      <c r="I45" s="192"/>
      <c r="J45" s="192"/>
    </row>
    <row customHeight="1" ht="11.25">
      <c r="A46" s="275" t="s">
        <v>638</v>
      </c>
      <c r="B46" s="276" t="s">
        <v>639</v>
      </c>
      <c r="C46" s="275" t="s">
        <v>638</v>
      </c>
      <c r="D46" s="192"/>
      <c r="F46" s="192"/>
      <c r="G46" s="192"/>
      <c r="H46" s="192"/>
      <c r="I46" s="192"/>
      <c r="J46" s="192"/>
    </row>
    <row customHeight="1" ht="11.25">
      <c r="A47" s="275" t="s">
        <v>640</v>
      </c>
      <c r="B47" s="276" t="s">
        <v>641</v>
      </c>
      <c r="C47" s="275" t="s">
        <v>640</v>
      </c>
      <c r="D47" s="192"/>
      <c r="F47" s="192"/>
      <c r="G47" s="192"/>
      <c r="H47" s="192"/>
      <c r="I47" s="192"/>
      <c r="J47" s="192"/>
    </row>
    <row customHeight="1" ht="11.25">
      <c r="A48" s="275" t="s">
        <v>642</v>
      </c>
      <c r="B48" s="276" t="s">
        <v>643</v>
      </c>
      <c r="C48" s="275" t="s">
        <v>642</v>
      </c>
      <c r="D48" s="192"/>
      <c r="F48" s="192"/>
      <c r="G48" s="192"/>
      <c r="H48" s="192"/>
      <c r="I48" s="192"/>
      <c r="J48" s="192"/>
    </row>
    <row customHeight="1" ht="11.25">
      <c r="A49" s="275" t="s">
        <v>644</v>
      </c>
      <c r="B49" s="276" t="s">
        <v>645</v>
      </c>
      <c r="C49" s="275" t="s">
        <v>644</v>
      </c>
      <c r="D49" s="192"/>
      <c r="F49" s="192"/>
      <c r="G49" s="192"/>
      <c r="H49" s="192"/>
      <c r="I49" s="192"/>
      <c r="J49" s="192"/>
    </row>
    <row customHeight="1" ht="11.25">
      <c r="A50" s="275" t="s">
        <v>646</v>
      </c>
      <c r="B50" s="276" t="s">
        <v>647</v>
      </c>
      <c r="C50" s="275" t="s">
        <v>646</v>
      </c>
      <c r="D50" s="192"/>
      <c r="F50" s="192"/>
      <c r="G50" s="192"/>
      <c r="H50" s="192"/>
      <c r="I50" s="192"/>
      <c r="J50" s="192"/>
    </row>
    <row customHeight="1" ht="11.25">
      <c r="A51" s="275" t="s">
        <v>648</v>
      </c>
      <c r="B51" s="276" t="s">
        <v>649</v>
      </c>
      <c r="C51" s="275" t="s">
        <v>648</v>
      </c>
      <c r="D51" s="192"/>
      <c r="F51" s="192"/>
      <c r="G51" s="192"/>
      <c r="H51" s="192"/>
      <c r="I51" s="192"/>
      <c r="J51" s="192"/>
    </row>
    <row customHeight="1" ht="11.25">
      <c r="A52" s="275" t="s">
        <v>650</v>
      </c>
      <c r="B52" s="276" t="s">
        <v>651</v>
      </c>
      <c r="C52" s="275" t="s">
        <v>650</v>
      </c>
      <c r="D52" s="192"/>
      <c r="F52" s="192"/>
      <c r="G52" s="192"/>
      <c r="H52" s="192"/>
      <c r="I52" s="192"/>
      <c r="J52" s="192"/>
    </row>
    <row customHeight="1" ht="11.25">
      <c r="A53" s="275" t="s">
        <v>652</v>
      </c>
      <c r="B53" s="276" t="s">
        <v>653</v>
      </c>
      <c r="C53" s="275" t="s">
        <v>652</v>
      </c>
      <c r="D53" s="192"/>
      <c r="F53" s="192"/>
      <c r="G53" s="192"/>
      <c r="H53" s="192"/>
      <c r="I53" s="192"/>
      <c r="J53" s="192"/>
    </row>
    <row customHeight="1" ht="11.25">
      <c r="A54" s="275" t="s">
        <v>654</v>
      </c>
      <c r="B54" s="276" t="s">
        <v>655</v>
      </c>
      <c r="C54" s="275" t="s">
        <v>654</v>
      </c>
      <c r="D54" s="192"/>
      <c r="F54" s="192"/>
      <c r="G54" s="192"/>
      <c r="H54" s="192"/>
      <c r="I54" s="192"/>
      <c r="J54" s="192"/>
    </row>
    <row customHeight="1" ht="11.25">
      <c r="A55" s="275" t="s">
        <v>656</v>
      </c>
      <c r="B55" s="276" t="s">
        <v>657</v>
      </c>
      <c r="C55" s="275" t="s">
        <v>656</v>
      </c>
      <c r="D55" s="192"/>
      <c r="F55" s="192"/>
      <c r="G55" s="192"/>
      <c r="H55" s="192"/>
      <c r="I55" s="192"/>
      <c r="J55" s="192"/>
    </row>
    <row customHeight="1" ht="11.25">
      <c r="A56" s="275" t="s">
        <v>658</v>
      </c>
      <c r="B56" s="276" t="s">
        <v>659</v>
      </c>
      <c r="C56" s="275" t="s">
        <v>658</v>
      </c>
      <c r="D56" s="192"/>
      <c r="F56" s="192"/>
      <c r="G56" s="192"/>
      <c r="H56" s="192"/>
      <c r="I56" s="192"/>
      <c r="J56" s="192"/>
    </row>
    <row customHeight="1" ht="11.25">
      <c r="A57" s="275" t="s">
        <v>660</v>
      </c>
      <c r="B57" s="276" t="s">
        <v>661</v>
      </c>
      <c r="C57" s="275" t="s">
        <v>660</v>
      </c>
      <c r="D57" s="192"/>
      <c r="F57" s="192"/>
      <c r="G57" s="192"/>
      <c r="H57" s="192"/>
      <c r="I57" s="192"/>
      <c r="J57" s="192"/>
    </row>
    <row customHeight="1" ht="11.25">
      <c r="A58" s="275" t="s">
        <v>662</v>
      </c>
      <c r="B58" s="276" t="s">
        <v>663</v>
      </c>
      <c r="C58" s="275" t="s">
        <v>662</v>
      </c>
      <c r="D58" s="192"/>
      <c r="F58" s="192"/>
      <c r="G58" s="192"/>
      <c r="H58" s="192"/>
      <c r="I58" s="192"/>
      <c r="J58" s="192"/>
    </row>
    <row customHeight="1" ht="11.25">
      <c r="A59" s="275" t="s">
        <v>664</v>
      </c>
      <c r="B59" s="276" t="s">
        <v>665</v>
      </c>
      <c r="C59" s="275" t="s">
        <v>666</v>
      </c>
      <c r="D59" s="192"/>
      <c r="F59" s="192"/>
      <c r="G59" s="192"/>
      <c r="H59" s="192"/>
      <c r="I59" s="192"/>
      <c r="J59" s="192"/>
    </row>
    <row customHeight="1" ht="11.25">
      <c r="A60" s="275" t="s">
        <v>667</v>
      </c>
      <c r="B60" s="276" t="s">
        <v>668</v>
      </c>
      <c r="C60" s="275" t="s">
        <v>667</v>
      </c>
      <c r="D60" s="192"/>
      <c r="F60" s="192"/>
      <c r="G60" s="192"/>
      <c r="H60" s="192"/>
      <c r="I60" s="192"/>
      <c r="J60" s="192"/>
    </row>
    <row customHeight="1" ht="11.25">
      <c r="A61" s="275" t="s">
        <v>669</v>
      </c>
      <c r="B61" s="276" t="s">
        <v>670</v>
      </c>
      <c r="C61" s="275" t="s">
        <v>669</v>
      </c>
      <c r="D61" s="192"/>
      <c r="F61" s="192"/>
      <c r="G61" s="192"/>
      <c r="H61" s="192"/>
      <c r="I61" s="192"/>
      <c r="J61" s="192"/>
    </row>
    <row customHeight="1" ht="11.25">
      <c r="A62" s="275" t="s">
        <v>671</v>
      </c>
      <c r="B62" s="276" t="s">
        <v>672</v>
      </c>
      <c r="C62" s="275" t="s">
        <v>671</v>
      </c>
      <c r="D62" s="192"/>
      <c r="F62" s="192"/>
      <c r="G62" s="192"/>
      <c r="H62" s="192"/>
      <c r="I62" s="192"/>
      <c r="J62" s="192"/>
    </row>
    <row customHeight="1" ht="11.25">
      <c r="A63" s="275" t="s">
        <v>673</v>
      </c>
      <c r="B63" s="276" t="s">
        <v>674</v>
      </c>
      <c r="C63" s="275" t="s">
        <v>675</v>
      </c>
      <c r="D63" s="192"/>
      <c r="F63" s="192"/>
      <c r="G63" s="192"/>
      <c r="H63" s="192"/>
      <c r="I63" s="192"/>
      <c r="J63" s="192"/>
    </row>
    <row customHeight="1" ht="11.25">
      <c r="A64" s="275" t="s">
        <v>676</v>
      </c>
      <c r="B64" s="276" t="s">
        <v>677</v>
      </c>
      <c r="C64" s="275" t="s">
        <v>676</v>
      </c>
      <c r="D64" s="192"/>
      <c r="F64" s="192"/>
      <c r="G64" s="192"/>
      <c r="H64" s="192"/>
      <c r="I64" s="192"/>
      <c r="J64" s="192"/>
    </row>
    <row customHeight="1" ht="11.25">
      <c r="A65" s="275" t="s">
        <v>678</v>
      </c>
      <c r="B65" s="276" t="s">
        <v>679</v>
      </c>
      <c r="C65" s="275" t="s">
        <v>680</v>
      </c>
      <c r="D65" s="192"/>
      <c r="F65" s="192"/>
      <c r="G65" s="192"/>
      <c r="H65" s="192"/>
      <c r="I65" s="192"/>
      <c r="J65" s="192"/>
    </row>
    <row customHeight="1" ht="11.25">
      <c r="A66" s="275" t="s">
        <v>681</v>
      </c>
      <c r="B66" s="276" t="s">
        <v>682</v>
      </c>
      <c r="C66" s="275" t="s">
        <v>681</v>
      </c>
      <c r="D66" s="192"/>
      <c r="F66" s="192"/>
      <c r="G66" s="192"/>
      <c r="H66" s="192"/>
      <c r="I66" s="192"/>
      <c r="J66" s="192"/>
    </row>
    <row customHeight="1" ht="11.25">
      <c r="A67" s="275" t="s">
        <v>683</v>
      </c>
      <c r="B67" s="276" t="s">
        <v>684</v>
      </c>
      <c r="C67" s="275" t="s">
        <v>683</v>
      </c>
      <c r="D67" s="192"/>
      <c r="F67" s="192"/>
      <c r="G67" s="192"/>
      <c r="H67" s="192"/>
      <c r="I67" s="192"/>
      <c r="J67" s="192"/>
    </row>
    <row customHeight="1" ht="11.25">
      <c r="A68" s="275" t="s">
        <v>685</v>
      </c>
      <c r="B68" s="276" t="s">
        <v>686</v>
      </c>
      <c r="C68" s="275" t="s">
        <v>685</v>
      </c>
      <c r="D68" s="192"/>
      <c r="F68" s="192"/>
      <c r="G68" s="192"/>
      <c r="H68" s="192"/>
      <c r="I68" s="192"/>
      <c r="J68" s="192"/>
    </row>
    <row customHeight="1" ht="11.25">
      <c r="A69" s="275" t="s">
        <v>687</v>
      </c>
      <c r="B69" s="276" t="s">
        <v>688</v>
      </c>
      <c r="C69" s="275" t="s">
        <v>687</v>
      </c>
      <c r="D69" s="192"/>
      <c r="F69" s="192"/>
      <c r="G69" s="192"/>
      <c r="H69" s="192"/>
      <c r="I69" s="192"/>
      <c r="J69" s="192"/>
    </row>
    <row customHeight="1" ht="11.25">
      <c r="A70" s="275" t="s">
        <v>689</v>
      </c>
      <c r="B70" s="276" t="s">
        <v>690</v>
      </c>
      <c r="C70" s="275" t="s">
        <v>689</v>
      </c>
      <c r="D70" s="192"/>
      <c r="F70" s="192"/>
      <c r="G70" s="192"/>
      <c r="H70" s="192"/>
      <c r="I70" s="192"/>
      <c r="J70" s="192"/>
    </row>
    <row customHeight="1" ht="11.25">
      <c r="A71" s="275" t="s">
        <v>691</v>
      </c>
      <c r="B71" s="276" t="s">
        <v>692</v>
      </c>
      <c r="C71" s="275" t="s">
        <v>691</v>
      </c>
      <c r="D71" s="192"/>
      <c r="F71" s="192"/>
      <c r="G71" s="192"/>
      <c r="H71" s="192"/>
      <c r="I71" s="192"/>
      <c r="J71" s="192"/>
    </row>
    <row customHeight="1" ht="11.25">
      <c r="A72" s="275" t="s">
        <v>693</v>
      </c>
      <c r="B72" s="276" t="s">
        <v>694</v>
      </c>
      <c r="C72" s="275" t="s">
        <v>693</v>
      </c>
      <c r="D72" s="192"/>
      <c r="F72" s="192"/>
      <c r="G72" s="192"/>
      <c r="H72" s="192"/>
      <c r="I72" s="192"/>
      <c r="J72" s="192"/>
    </row>
    <row customHeight="1" ht="11.25">
      <c r="A73" s="275" t="s">
        <v>695</v>
      </c>
      <c r="B73" s="276" t="s">
        <v>696</v>
      </c>
      <c r="C73" s="275" t="s">
        <v>695</v>
      </c>
      <c r="D73" s="192"/>
      <c r="F73" s="192"/>
      <c r="G73" s="192"/>
      <c r="H73" s="192"/>
      <c r="I73" s="192"/>
      <c r="J73" s="192"/>
    </row>
    <row customHeight="1" ht="11.25">
      <c r="A74" s="275" t="s">
        <v>697</v>
      </c>
      <c r="B74" s="276" t="s">
        <v>698</v>
      </c>
      <c r="C74" s="275" t="s">
        <v>697</v>
      </c>
      <c r="D74" s="192"/>
      <c r="F74" s="192"/>
      <c r="G74" s="192"/>
      <c r="H74" s="192"/>
      <c r="I74" s="192"/>
      <c r="J74" s="192"/>
    </row>
    <row customHeight="1" ht="11.25">
      <c r="A75" s="275" t="s">
        <v>699</v>
      </c>
      <c r="B75" s="276" t="s">
        <v>700</v>
      </c>
      <c r="C75" s="275" t="s">
        <v>699</v>
      </c>
      <c r="D75" s="192"/>
      <c r="F75" s="192"/>
      <c r="G75" s="192"/>
      <c r="H75" s="192"/>
      <c r="I75" s="192"/>
      <c r="J75" s="192"/>
    </row>
    <row customHeight="1" ht="11.25">
      <c r="A76" s="275" t="s">
        <v>701</v>
      </c>
      <c r="B76" s="276" t="s">
        <v>702</v>
      </c>
      <c r="C76" s="275" t="s">
        <v>701</v>
      </c>
      <c r="D76" s="192"/>
      <c r="F76" s="192"/>
      <c r="G76" s="192"/>
      <c r="H76" s="192"/>
      <c r="I76" s="192"/>
      <c r="J76" s="192"/>
    </row>
    <row customHeight="1" ht="11.25">
      <c r="A77" s="275" t="s">
        <v>703</v>
      </c>
      <c r="B77" s="276" t="s">
        <v>704</v>
      </c>
      <c r="C77" s="275" t="s">
        <v>703</v>
      </c>
      <c r="D77" s="192"/>
      <c r="F77" s="192"/>
      <c r="G77" s="192"/>
      <c r="H77" s="192"/>
      <c r="I77" s="192"/>
      <c r="J77" s="192"/>
    </row>
    <row customHeight="1" ht="11.25">
      <c r="A78" s="275" t="s">
        <v>705</v>
      </c>
      <c r="B78" s="276" t="s">
        <v>706</v>
      </c>
      <c r="C78" s="275" t="s">
        <v>705</v>
      </c>
      <c r="D78" s="192"/>
      <c r="F78" s="192"/>
      <c r="G78" s="192"/>
      <c r="H78" s="192"/>
      <c r="I78" s="192"/>
      <c r="J78" s="192"/>
    </row>
    <row customHeight="1" ht="11.25">
      <c r="A79" s="275" t="s">
        <v>707</v>
      </c>
      <c r="B79" s="276" t="s">
        <v>708</v>
      </c>
      <c r="C79" s="275" t="s">
        <v>707</v>
      </c>
      <c r="D79" s="192"/>
      <c r="F79" s="192"/>
      <c r="G79" s="192"/>
      <c r="H79" s="192"/>
      <c r="I79" s="192"/>
      <c r="J79" s="192"/>
    </row>
    <row customHeight="1" ht="11.25">
      <c r="A80" s="275" t="s">
        <v>709</v>
      </c>
      <c r="B80" s="276" t="s">
        <v>710</v>
      </c>
      <c r="C80" s="275" t="s">
        <v>711</v>
      </c>
      <c r="D80" s="192"/>
      <c r="F80" s="192"/>
      <c r="G80" s="192"/>
      <c r="H80" s="192"/>
      <c r="I80" s="192"/>
      <c r="J80" s="192"/>
    </row>
    <row customHeight="1" ht="11.25">
      <c r="A81" s="275" t="s">
        <v>712</v>
      </c>
      <c r="B81" s="276" t="s">
        <v>713</v>
      </c>
      <c r="C81" s="275" t="s">
        <v>712</v>
      </c>
      <c r="D81" s="192"/>
      <c r="F81" s="192"/>
      <c r="G81" s="192"/>
      <c r="H81" s="192"/>
      <c r="I81" s="192"/>
      <c r="J81" s="192"/>
    </row>
    <row customHeight="1" ht="11.25">
      <c r="A82" s="275" t="s">
        <v>714</v>
      </c>
      <c r="B82" s="276" t="s">
        <v>715</v>
      </c>
      <c r="C82" s="275" t="s">
        <v>714</v>
      </c>
      <c r="D82" s="192"/>
      <c r="F82" s="192"/>
      <c r="G82" s="192"/>
      <c r="H82" s="192"/>
      <c r="I82" s="192"/>
      <c r="J82" s="192"/>
    </row>
    <row customHeight="1" ht="11.25">
      <c r="A83" s="275" t="s">
        <v>716</v>
      </c>
      <c r="B83" s="276" t="s">
        <v>717</v>
      </c>
      <c r="C83" s="275" t="s">
        <v>716</v>
      </c>
      <c r="D83" s="192"/>
      <c r="F83" s="192"/>
      <c r="G83" s="192"/>
      <c r="H83" s="192"/>
      <c r="I83" s="192"/>
      <c r="J83" s="192"/>
    </row>
    <row customHeight="1" ht="11.25">
      <c r="A84" s="278" t="s">
        <v>718</v>
      </c>
      <c r="B84" s="279"/>
      <c r="C84" s="278"/>
      <c r="D84" s="192"/>
      <c r="F84" s="192"/>
      <c r="G84" s="192"/>
      <c r="H84" s="192"/>
      <c r="I84" s="192"/>
      <c r="J84" s="192"/>
    </row>
    <row customHeight="1" ht="11.25">
      <c r="A85" s="275" t="s">
        <v>719</v>
      </c>
      <c r="B85" s="276" t="s">
        <v>720</v>
      </c>
      <c r="C85" s="275" t="s">
        <v>719</v>
      </c>
      <c r="D85" s="192"/>
      <c r="F85" s="192"/>
      <c r="G85" s="192"/>
      <c r="H85" s="192"/>
      <c r="I85" s="192"/>
      <c r="J85" s="192"/>
    </row>
    <row customHeight="1" ht="11.25">
      <c r="A86" s="275" t="s">
        <v>721</v>
      </c>
      <c r="B86" s="276" t="s">
        <v>722</v>
      </c>
      <c r="C86" s="275" t="s">
        <v>723</v>
      </c>
      <c r="D86" s="192"/>
      <c r="F86" s="192"/>
      <c r="G86" s="192"/>
      <c r="H86" s="192"/>
      <c r="I86" s="192"/>
      <c r="J86" s="192"/>
    </row>
    <row customHeight="1" ht="11.25">
      <c r="A87" s="275" t="s">
        <v>724</v>
      </c>
      <c r="B87" s="276" t="s">
        <v>725</v>
      </c>
      <c r="C87" s="275" t="s">
        <v>726</v>
      </c>
      <c r="D87" s="192"/>
      <c r="F87" s="192"/>
      <c r="G87" s="192"/>
      <c r="H87" s="192"/>
      <c r="I87" s="192"/>
      <c r="J87" s="192"/>
    </row>
    <row customHeight="1" ht="11.25">
      <c r="A88" s="275" t="s">
        <v>727</v>
      </c>
      <c r="B88" s="276" t="s">
        <v>728</v>
      </c>
      <c r="C88" s="275" t="s">
        <v>727</v>
      </c>
      <c r="D88" s="192"/>
      <c r="F88" s="192"/>
      <c r="G88" s="192"/>
      <c r="H88" s="192"/>
      <c r="I88" s="192"/>
      <c r="J88" s="192"/>
    </row>
    <row customHeight="1" ht="11.25">
      <c r="A89" s="275" t="s">
        <v>729</v>
      </c>
      <c r="B89" s="276" t="s">
        <v>730</v>
      </c>
      <c r="C89" s="275" t="s">
        <v>729</v>
      </c>
      <c r="D89" s="192"/>
      <c r="F89" s="192"/>
      <c r="G89" s="192"/>
      <c r="H89" s="192"/>
      <c r="I89" s="192"/>
      <c r="J89" s="192"/>
    </row>
    <row customHeight="1" ht="11.25">
      <c r="A90" s="275" t="s">
        <v>18</v>
      </c>
      <c r="B90" s="276" t="s">
        <v>731</v>
      </c>
      <c r="C90" s="275" t="s">
        <v>18</v>
      </c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9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2"/>
      <c r="B454" s="192"/>
      <c r="C454" s="192"/>
      <c r="D454" s="192"/>
      <c r="F454" s="192"/>
      <c r="G454" s="192"/>
      <c r="H454" s="192"/>
      <c r="I454" s="192"/>
      <c r="J454" s="192"/>
    </row>
    <row customHeight="1" ht="11.25">
      <c r="A455" s="192"/>
      <c r="B455" s="192"/>
      <c r="C455" s="192"/>
      <c r="D455" s="192"/>
      <c r="F455" s="192"/>
      <c r="G455" s="192"/>
      <c r="H455" s="192"/>
      <c r="I455" s="192"/>
      <c r="J455" s="192"/>
    </row>
    <row customHeight="1" ht="11.25">
      <c r="A456" s="192"/>
      <c r="B456" s="192"/>
      <c r="C456" s="192"/>
      <c r="D456" s="192"/>
      <c r="F456" s="192"/>
      <c r="G456" s="192"/>
      <c r="H456" s="192"/>
      <c r="I456" s="192"/>
      <c r="J456" s="192"/>
    </row>
    <row customHeight="1" ht="11.25">
      <c r="A457" s="192"/>
      <c r="B457" s="192"/>
      <c r="C457" s="192"/>
      <c r="D457" s="192"/>
      <c r="F457" s="192"/>
      <c r="G457" s="192"/>
      <c r="H457" s="192"/>
      <c r="I457" s="192"/>
      <c r="J457" s="192"/>
    </row>
    <row customHeight="1" ht="11.25">
      <c r="A458" s="191">
        <f>"HTP.P('&lt;"&amp;#REF!&amp;"&gt;' || "&amp;IF(MID(#REF!,1,4)="STUB","NULL","REC."&amp;#REF!)&amp;" || '&lt;/"&amp;#REF!&amp;"&gt;');"</f>
      </c>
      <c r="B458" s="192"/>
      <c r="C458" s="191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1">
        <f>"HTP.P('&lt;"&amp;#REF!&amp;"&gt;' || "&amp;IF(MID(#REF!,1,4)="STUB","NULL","REC."&amp;#REF!)&amp;" || '&lt;/"&amp;#REF!&amp;"&gt;');"</f>
      </c>
      <c r="B459" s="192"/>
      <c r="C459" s="191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1">
        <f>"HTP.P('&lt;"&amp;#REF!&amp;"&gt;' || "&amp;IF(MID(#REF!,1,4)="STUB","NULL","REC."&amp;#REF!)&amp;" || '&lt;/"&amp;#REF!&amp;"&gt;');"</f>
      </c>
      <c r="B460" s="192"/>
      <c r="C460" s="191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1">
        <f>"HTP.P('&lt;"&amp;#REF!&amp;"&gt;' || "&amp;IF(MID(#REF!,1,4)="STUB","NULL","REC."&amp;#REF!)&amp;" || '&lt;/"&amp;#REF!&amp;"&gt;');"</f>
      </c>
      <c r="B461" s="192"/>
      <c r="C461" s="191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1">
        <f>"HTP.P('&lt;"&amp;#REF!&amp;"&gt;' || "&amp;IF(MID(#REF!,1,4)="STUB","NULL","REC."&amp;#REF!)&amp;" || '&lt;/"&amp;#REF!&amp;"&gt;');"</f>
      </c>
      <c r="B462" s="192"/>
      <c r="C462" s="191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1">
        <f>"HTP.P('&lt;"&amp;#REF!&amp;"&gt;' || "&amp;IF(MID(#REF!,1,4)="STUB","NULL","REC."&amp;#REF!)&amp;" || '&lt;/"&amp;#REF!&amp;"&gt;');"</f>
      </c>
      <c r="B463" s="192"/>
      <c r="C463" s="191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1">
        <f>"HTP.P('&lt;"&amp;#REF!&amp;"&gt;' || "&amp;IF(MID(#REF!,1,4)="STUB","NULL","REC."&amp;#REF!)&amp;" || '&lt;/"&amp;#REF!&amp;"&gt;');"</f>
      </c>
      <c r="B464" s="192"/>
      <c r="C464" s="191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1">
        <f>"HTP.P('&lt;"&amp;#REF!&amp;"&gt;' || "&amp;IF(MID(#REF!,1,4)="STUB","NULL","REC."&amp;#REF!)&amp;" || '&lt;/"&amp;#REF!&amp;"&gt;');"</f>
      </c>
      <c r="B465" s="192"/>
      <c r="C465" s="191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1">
        <f>"HTP.P('&lt;"&amp;#REF!&amp;"&gt;' || "&amp;IF(MID(#REF!,1,4)="STUB","NULL","REC."&amp;#REF!)&amp;" || '&lt;/"&amp;#REF!&amp;"&gt;');"</f>
      </c>
      <c r="B466" s="192"/>
      <c r="C466" s="191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1">
        <f>"HTP.P('&lt;"&amp;#REF!&amp;"&gt;' || "&amp;IF(MID(#REF!,1,4)="STUB","NULL","REC."&amp;#REF!)&amp;" || '&lt;/"&amp;#REF!&amp;"&gt;');"</f>
      </c>
      <c r="B467" s="192"/>
      <c r="C467" s="191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1">
        <f>"HTP.P('&lt;"&amp;#REF!&amp;"&gt;' || "&amp;IF(MID(#REF!,1,4)="STUB","NULL","REC."&amp;#REF!)&amp;" || '&lt;/"&amp;#REF!&amp;"&gt;');"</f>
      </c>
      <c r="B468" s="192"/>
      <c r="C468" s="191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1">
        <f>"HTP.P('&lt;"&amp;#REF!&amp;"&gt;' || "&amp;IF(MID(#REF!,1,4)="STUB","NULL","REC."&amp;#REF!)&amp;" || '&lt;/"&amp;#REF!&amp;"&gt;');"</f>
      </c>
      <c r="B469" s="192"/>
      <c r="C469" s="191">
        <f>"DECODE(C_T."&amp;#REF!&amp;", 0, NULL, C_T."&amp;#REF!&amp;") AS "&amp;#REF!&amp;","</f>
      </c>
      <c r="D469" s="192"/>
      <c r="F469" s="192"/>
      <c r="G469" s="192"/>
      <c r="H469" s="192"/>
      <c r="I469" s="192"/>
      <c r="J469" s="192"/>
    </row>
    <row customHeight="1" ht="11.25">
      <c r="A470" s="191">
        <f>"HTP.P('&lt;"&amp;#REF!&amp;"&gt;' || "&amp;IF(MID(#REF!,1,4)="STUB","NULL","REC."&amp;#REF!)&amp;" || '&lt;/"&amp;#REF!&amp;"&gt;');"</f>
      </c>
      <c r="B470" s="192"/>
      <c r="C470" s="191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1">
        <f>"HTP.P('&lt;"&amp;#REF!&amp;"&gt;' || "&amp;IF(MID(#REF!,1,4)="STUB","NULL","REC."&amp;#REF!)&amp;" || '&lt;/"&amp;#REF!&amp;"&gt;');"</f>
      </c>
      <c r="B471" s="192"/>
      <c r="C471" s="191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1">
        <f>"HTP.P('&lt;"&amp;#REF!&amp;"&gt;' || "&amp;IF(MID(#REF!,1,4)="STUB","NULL","REC."&amp;#REF!)&amp;" || '&lt;/"&amp;#REF!&amp;"&gt;');"</f>
      </c>
      <c r="B472" s="192"/>
      <c r="C472" s="191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1" t="str">
        <f>"HTP.P('&lt;"&amp;G399&amp;"&gt;' || "&amp;IF(MID(G399,1,4)="STUB","NULL","REC."&amp;G399)&amp;" || '&lt;/"&amp;G399&amp;"&gt;');"</f>
        <v>HTP.P('&lt;&gt;' || REC. || '&lt;/&gt;');</v>
      </c>
      <c r="B473" s="192"/>
      <c r="C473" s="191" t="str">
        <f>"DECODE(C_T."&amp;G399&amp;", 0, NULL, C_T."&amp;G399&amp;") AS "&amp;G399&amp;","</f>
        <v>DECODE(C_T., 0, NULL, C_T.) AS ,</v>
      </c>
      <c r="D473" s="192"/>
      <c r="F473" s="192"/>
      <c r="G473" s="192"/>
      <c r="H473" s="192"/>
      <c r="I473" s="192"/>
      <c r="J473" s="192"/>
    </row>
    <row customHeight="1" ht="11.25">
      <c r="A474" s="191">
        <f>"HTP.P('&lt;"&amp;#REF!&amp;"&gt;' || "&amp;IF(MID(#REF!,1,4)="STUB","NULL","REC."&amp;#REF!)&amp;" || '&lt;/"&amp;#REF!&amp;"&gt;');"</f>
      </c>
      <c r="B474" s="192"/>
      <c r="C474" s="191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1">
        <f>"HTP.P('&lt;"&amp;#REF!&amp;"&gt;' || "&amp;IF(MID(#REF!,1,4)="STUB","NULL","REC."&amp;#REF!)&amp;" || '&lt;/"&amp;#REF!&amp;"&gt;');"</f>
      </c>
      <c r="B475" s="192"/>
      <c r="C475" s="191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1">
        <f>"HTP.P('&lt;"&amp;#REF!&amp;"&gt;' || "&amp;IF(MID(#REF!,1,4)="STUB","NULL","REC."&amp;#REF!)&amp;" || '&lt;/"&amp;#REF!&amp;"&gt;');"</f>
      </c>
      <c r="B476" s="192"/>
      <c r="C476" s="191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1">
        <f>"HTP.P('&lt;"&amp;#REF!&amp;"&gt;' || "&amp;IF(MID(#REF!,1,4)="STUB","NULL","REC."&amp;#REF!)&amp;" || '&lt;/"&amp;#REF!&amp;"&gt;');"</f>
      </c>
      <c r="B477" s="192"/>
      <c r="C477" s="191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1">
        <f>"HTP.P('&lt;"&amp;#REF!&amp;"&gt;' || "&amp;IF(MID(#REF!,1,4)="STUB","NULL","REC."&amp;#REF!)&amp;" || '&lt;/"&amp;#REF!&amp;"&gt;');"</f>
      </c>
      <c r="B478" s="192"/>
      <c r="C478" s="191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1">
        <f>"HTP.P('&lt;"&amp;#REF!&amp;"&gt;' || "&amp;IF(MID(#REF!,1,4)="STUB","NULL","REC."&amp;#REF!)&amp;" || '&lt;/"&amp;#REF!&amp;"&gt;');"</f>
      </c>
      <c r="B479" s="192"/>
      <c r="C479" s="191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1">
        <f>"HTP.P('&lt;"&amp;#REF!&amp;"&gt;' || "&amp;IF(MID(#REF!,1,4)="STUB","NULL","REC."&amp;#REF!)&amp;" || '&lt;/"&amp;#REF!&amp;"&gt;');"</f>
      </c>
      <c r="B480" s="192"/>
      <c r="C480" s="191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1">
        <f>"HTP.P('&lt;"&amp;#REF!&amp;"&gt;' || "&amp;IF(MID(#REF!,1,4)="STUB","NULL","REC."&amp;#REF!)&amp;" || '&lt;/"&amp;#REF!&amp;"&gt;');"</f>
      </c>
      <c r="B481" s="192"/>
      <c r="C481" s="191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1">
        <f>"HTP.P('&lt;"&amp;#REF!&amp;"&gt;' || "&amp;IF(MID(#REF!,1,4)="STUB","NULL","REC."&amp;#REF!)&amp;" || '&lt;/"&amp;#REF!&amp;"&gt;');"</f>
      </c>
      <c r="B482" s="192"/>
      <c r="C482" s="191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1">
        <f>"HTP.P('&lt;"&amp;#REF!&amp;"&gt;' || "&amp;IF(MID(#REF!,1,4)="STUB","NULL","REC."&amp;#REF!)&amp;" || '&lt;/"&amp;#REF!&amp;"&gt;');"</f>
      </c>
      <c r="B483" s="192"/>
      <c r="C483" s="191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1">
        <f>"HTP.P('&lt;"&amp;#REF!&amp;"&gt;' || "&amp;IF(MID(#REF!,1,4)="STUB","NULL","REC."&amp;#REF!)&amp;" || '&lt;/"&amp;#REF!&amp;"&gt;');"</f>
      </c>
      <c r="B484" s="192"/>
      <c r="C484" s="191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1">
        <f>"HTP.P('&lt;"&amp;#REF!&amp;"&gt;' || "&amp;IF(MID(#REF!,1,4)="STUB","NULL","REC."&amp;#REF!)&amp;" || '&lt;/"&amp;#REF!&amp;"&gt;');"</f>
      </c>
      <c r="B485" s="192"/>
      <c r="C485" s="191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1">
        <f>"HTP.P('&lt;"&amp;#REF!&amp;"&gt;' || "&amp;IF(MID(#REF!,1,4)="STUB","NULL","REC."&amp;#REF!)&amp;" || '&lt;/"&amp;#REF!&amp;"&gt;');"</f>
      </c>
      <c r="B486" s="192"/>
      <c r="C486" s="191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1">
        <f>"HTP.P('&lt;"&amp;#REF!&amp;"&gt;' || "&amp;IF(MID(#REF!,1,4)="STUB","NULL","REC."&amp;#REF!)&amp;" || '&lt;/"&amp;#REF!&amp;"&gt;');"</f>
      </c>
      <c r="B487" s="192"/>
      <c r="C487" s="191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1">
        <f>"HTP.P('&lt;"&amp;#REF!&amp;"&gt;' || "&amp;IF(MID(#REF!,1,4)="STUB","NULL","REC."&amp;#REF!)&amp;" || '&lt;/"&amp;#REF!&amp;"&gt;');"</f>
      </c>
      <c r="B488" s="192"/>
      <c r="C488" s="191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1">
        <f>"HTP.P('&lt;"&amp;#REF!&amp;"&gt;' || "&amp;IF(MID(#REF!,1,4)="STUB","NULL","REC."&amp;#REF!)&amp;" || '&lt;/"&amp;#REF!&amp;"&gt;');"</f>
      </c>
      <c r="B489" s="192"/>
      <c r="C489" s="191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1">
        <f>"HTP.P('&lt;"&amp;#REF!&amp;"&gt;' || "&amp;IF(MID(#REF!,1,4)="STUB","NULL","REC."&amp;#REF!)&amp;" || '&lt;/"&amp;#REF!&amp;"&gt;');"</f>
      </c>
      <c r="B490" s="192"/>
      <c r="C490" s="191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1">
        <f>"HTP.P('&lt;"&amp;#REF!&amp;"&gt;' || "&amp;IF(MID(#REF!,1,4)="STUB","NULL","REC."&amp;#REF!)&amp;" || '&lt;/"&amp;#REF!&amp;"&gt;');"</f>
      </c>
      <c r="B491" s="192"/>
      <c r="C491" s="191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1">
        <f>"HTP.P('&lt;"&amp;#REF!&amp;"&gt;' || "&amp;IF(MID(#REF!,1,4)="STUB","NULL","REC."&amp;#REF!)&amp;" || '&lt;/"&amp;#REF!&amp;"&gt;');"</f>
      </c>
      <c r="B492" s="192"/>
      <c r="C492" s="191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1">
        <f>"HTP.P('&lt;"&amp;#REF!&amp;"&gt;' || "&amp;IF(MID(#REF!,1,4)="STUB","NULL","REC."&amp;#REF!)&amp;" || '&lt;/"&amp;#REF!&amp;"&gt;');"</f>
      </c>
      <c r="B493" s="192"/>
      <c r="C493" s="191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1">
        <f>"HTP.P('&lt;"&amp;#REF!&amp;"&gt;' || "&amp;IF(MID(#REF!,1,4)="STUB","NULL","REC."&amp;#REF!)&amp;" || '&lt;/"&amp;#REF!&amp;"&gt;');"</f>
      </c>
      <c r="B494" s="192"/>
      <c r="C494" s="191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1">
        <f>"HTP.P('&lt;"&amp;#REF!&amp;"&gt;' || "&amp;IF(MID(#REF!,1,4)="STUB","NULL","REC."&amp;#REF!)&amp;" || '&lt;/"&amp;#REF!&amp;"&gt;');"</f>
      </c>
      <c r="B495" s="192"/>
      <c r="C495" s="191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1">
        <f>"HTP.P('&lt;"&amp;#REF!&amp;"&gt;' || "&amp;IF(MID(#REF!,1,4)="STUB","NULL","REC."&amp;#REF!)&amp;" || '&lt;/"&amp;#REF!&amp;"&gt;');"</f>
      </c>
      <c r="B496" s="192"/>
      <c r="C496" s="191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1">
        <f>"HTP.P('&lt;"&amp;#REF!&amp;"&gt;' || "&amp;IF(MID(#REF!,1,4)="STUB","NULL","REC."&amp;#REF!)&amp;" || '&lt;/"&amp;#REF!&amp;"&gt;');"</f>
      </c>
      <c r="B497" s="192"/>
      <c r="C497" s="191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1">
        <f>"HTP.P('&lt;"&amp;#REF!&amp;"&gt;' || "&amp;IF(MID(#REF!,1,4)="STUB","NULL","REC."&amp;#REF!)&amp;" || '&lt;/"&amp;#REF!&amp;"&gt;');"</f>
      </c>
      <c r="B498" s="192"/>
      <c r="C498" s="191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1">
        <f>"HTP.P('&lt;"&amp;#REF!&amp;"&gt;' || "&amp;IF(MID(#REF!,1,4)="STUB","NULL","REC."&amp;#REF!)&amp;" || '&lt;/"&amp;#REF!&amp;"&gt;');"</f>
      </c>
      <c r="B499" s="192"/>
      <c r="C499" s="191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1">
        <f>"HTP.P('&lt;"&amp;#REF!&amp;"&gt;' || "&amp;IF(MID(#REF!,1,4)="STUB","NULL","REC."&amp;#REF!)&amp;" || '&lt;/"&amp;#REF!&amp;"&gt;');"</f>
      </c>
      <c r="B500" s="192"/>
      <c r="C500" s="191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1">
        <f>"HTP.P('&lt;"&amp;#REF!&amp;"&gt;' || "&amp;IF(MID(#REF!,1,4)="STUB","NULL","REC."&amp;#REF!)&amp;" || '&lt;/"&amp;#REF!&amp;"&gt;');"</f>
      </c>
      <c r="B501" s="192"/>
      <c r="C501" s="191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1">
        <f>"HTP.P('&lt;"&amp;#REF!&amp;"&gt;' || "&amp;IF(MID(#REF!,1,4)="STUB","NULL","REC."&amp;#REF!)&amp;" || '&lt;/"&amp;#REF!&amp;"&gt;');"</f>
      </c>
      <c r="B502" s="192"/>
      <c r="C502" s="191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1">
        <f>"HTP.P('&lt;"&amp;#REF!&amp;"&gt;' || "&amp;IF(MID(#REF!,1,4)="STUB","NULL","REC."&amp;#REF!)&amp;" || '&lt;/"&amp;#REF!&amp;"&gt;');"</f>
      </c>
      <c r="B503" s="192"/>
      <c r="C503" s="191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1">
        <f>"HTP.P('&lt;"&amp;#REF!&amp;"&gt;' || "&amp;IF(MID(#REF!,1,4)="STUB","NULL","REC."&amp;#REF!)&amp;" || '&lt;/"&amp;#REF!&amp;"&gt;');"</f>
      </c>
      <c r="B504" s="192"/>
      <c r="C504" s="191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1">
        <f>"HTP.P('&lt;"&amp;#REF!&amp;"&gt;' || "&amp;IF(MID(#REF!,1,4)="STUB","NULL","REC."&amp;#REF!)&amp;" || '&lt;/"&amp;#REF!&amp;"&gt;');"</f>
      </c>
      <c r="B505" s="192"/>
      <c r="C505" s="191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1">
        <f>"HTP.P('&lt;"&amp;#REF!&amp;"&gt;' || "&amp;IF(MID(#REF!,1,4)="STUB","NULL","REC."&amp;#REF!)&amp;" || '&lt;/"&amp;#REF!&amp;"&gt;');"</f>
      </c>
      <c r="B506" s="192"/>
      <c r="C506" s="191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1">
        <f>"HTP.P('&lt;"&amp;#REF!&amp;"&gt;' || "&amp;IF(MID(#REF!,1,4)="STUB","NULL","REC."&amp;#REF!)&amp;" || '&lt;/"&amp;#REF!&amp;"&gt;');"</f>
      </c>
      <c r="B507" s="192"/>
      <c r="C507" s="191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1">
        <f>"HTP.P('&lt;"&amp;#REF!&amp;"&gt;' || "&amp;IF(MID(#REF!,1,4)="STUB","NULL","REC."&amp;#REF!)&amp;" || '&lt;/"&amp;#REF!&amp;"&gt;');"</f>
      </c>
      <c r="B508" s="192"/>
      <c r="C508" s="191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1">
        <f>"HTP.P('&lt;"&amp;#REF!&amp;"&gt;' || "&amp;IF(MID(#REF!,1,4)="STUB","NULL","REC."&amp;#REF!)&amp;" || '&lt;/"&amp;#REF!&amp;"&gt;');"</f>
      </c>
      <c r="B509" s="192"/>
      <c r="C509" s="191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1">
        <f>"HTP.P('&lt;"&amp;#REF!&amp;"&gt;' || "&amp;IF(MID(#REF!,1,4)="STUB","NULL","REC."&amp;#REF!)&amp;" || '&lt;/"&amp;#REF!&amp;"&gt;');"</f>
      </c>
      <c r="B510" s="192"/>
      <c r="C510" s="191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1">
        <f>"HTP.P('&lt;"&amp;#REF!&amp;"&gt;' || "&amp;IF(MID(#REF!,1,4)="STUB","NULL","REC."&amp;#REF!)&amp;" || '&lt;/"&amp;#REF!&amp;"&gt;');"</f>
      </c>
      <c r="B511" s="192"/>
      <c r="C511" s="191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1">
        <f>"HTP.P('&lt;"&amp;#REF!&amp;"&gt;' || "&amp;IF(MID(#REF!,1,4)="STUB","NULL","REC."&amp;#REF!)&amp;" || '&lt;/"&amp;#REF!&amp;"&gt;');"</f>
      </c>
      <c r="B512" s="192"/>
      <c r="C512" s="191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1">
        <f>"HTP.P('&lt;"&amp;#REF!&amp;"&gt;' || "&amp;IF(MID(#REF!,1,4)="STUB","NULL","REC."&amp;#REF!)&amp;" || '&lt;/"&amp;#REF!&amp;"&gt;');"</f>
      </c>
      <c r="B513" s="192"/>
      <c r="C513" s="191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1">
        <f>"HTP.P('&lt;"&amp;#REF!&amp;"&gt;' || "&amp;IF(MID(#REF!,1,4)="STUB","NULL","REC."&amp;#REF!)&amp;" || '&lt;/"&amp;#REF!&amp;"&gt;');"</f>
      </c>
      <c r="B514" s="192"/>
      <c r="C514" s="191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1">
        <f>"HTP.P('&lt;"&amp;#REF!&amp;"&gt;' || "&amp;IF(MID(#REF!,1,4)="STUB","NULL","REC."&amp;#REF!)&amp;" || '&lt;/"&amp;#REF!&amp;"&gt;');"</f>
      </c>
      <c r="B515" s="192"/>
      <c r="C515" s="191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1">
        <f>"HTP.P('&lt;"&amp;#REF!&amp;"&gt;' || "&amp;IF(MID(#REF!,1,4)="STUB","NULL","REC."&amp;#REF!)&amp;" || '&lt;/"&amp;#REF!&amp;"&gt;');"</f>
      </c>
      <c r="B516" s="192"/>
      <c r="C516" s="191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1">
        <f>"HTP.P('&lt;"&amp;#REF!&amp;"&gt;' || "&amp;IF(MID(#REF!,1,4)="STUB","NULL","REC."&amp;#REF!)&amp;" || '&lt;/"&amp;#REF!&amp;"&gt;');"</f>
      </c>
      <c r="B517" s="192"/>
      <c r="C517" s="191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1">
        <f>"HTP.P('&lt;"&amp;#REF!&amp;"&gt;' || "&amp;IF(MID(#REF!,1,4)="STUB","NULL","REC."&amp;#REF!)&amp;" || '&lt;/"&amp;#REF!&amp;"&gt;');"</f>
      </c>
      <c r="B518" s="192"/>
      <c r="C518" s="191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1">
        <f>"HTP.P('&lt;"&amp;#REF!&amp;"&gt;' || "&amp;IF(MID(#REF!,1,4)="STUB","NULL","REC."&amp;#REF!)&amp;" || '&lt;/"&amp;#REF!&amp;"&gt;');"</f>
      </c>
      <c r="B519" s="192"/>
      <c r="C519" s="191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1">
        <f>"HTP.P('&lt;"&amp;#REF!&amp;"&gt;' || "&amp;IF(MID(#REF!,1,4)="STUB","NULL","REC."&amp;#REF!)&amp;" || '&lt;/"&amp;#REF!&amp;"&gt;');"</f>
      </c>
      <c r="B520" s="192"/>
      <c r="C520" s="191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1">
        <f>"HTP.P('&lt;"&amp;#REF!&amp;"&gt;' || "&amp;IF(MID(#REF!,1,4)="STUB","NULL","REC."&amp;#REF!)&amp;" || '&lt;/"&amp;#REF!&amp;"&gt;');"</f>
      </c>
      <c r="B521" s="192"/>
      <c r="C521" s="191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1">
        <f>"HTP.P('&lt;"&amp;#REF!&amp;"&gt;' || "&amp;IF(MID(#REF!,1,4)="STUB","NULL","REC."&amp;#REF!)&amp;" || '&lt;/"&amp;#REF!&amp;"&gt;');"</f>
      </c>
      <c r="B522" s="192"/>
      <c r="C522" s="191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1">
        <f>"HTP.P('&lt;"&amp;#REF!&amp;"&gt;' || "&amp;IF(MID(#REF!,1,4)="STUB","NULL","REC."&amp;#REF!)&amp;" || '&lt;/"&amp;#REF!&amp;"&gt;');"</f>
      </c>
      <c r="B523" s="192"/>
      <c r="C523" s="191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1">
        <f>"HTP.P('&lt;"&amp;#REF!&amp;"&gt;' || "&amp;IF(MID(#REF!,1,4)="STUB","NULL","REC."&amp;#REF!)&amp;" || '&lt;/"&amp;#REF!&amp;"&gt;');"</f>
      </c>
      <c r="B524" s="192"/>
      <c r="C524" s="191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1">
        <f>"HTP.P('&lt;"&amp;#REF!&amp;"&gt;' || "&amp;IF(MID(#REF!,1,4)="STUB","NULL","REC."&amp;#REF!)&amp;" || '&lt;/"&amp;#REF!&amp;"&gt;');"</f>
      </c>
      <c r="B525" s="192"/>
      <c r="C525" s="191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1">
        <f>"HTP.P('&lt;"&amp;#REF!&amp;"&gt;' || "&amp;IF(MID(#REF!,1,4)="STUB","NULL","REC."&amp;#REF!)&amp;" || '&lt;/"&amp;#REF!&amp;"&gt;');"</f>
      </c>
      <c r="B526" s="192"/>
      <c r="C526" s="191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1">
        <f>"HTP.P('&lt;"&amp;#REF!&amp;"&gt;' || "&amp;IF(MID(#REF!,1,4)="STUB","NULL","REC."&amp;#REF!)&amp;" || '&lt;/"&amp;#REF!&amp;"&gt;');"</f>
      </c>
      <c r="B527" s="192"/>
      <c r="C527" s="191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1">
        <f>"HTP.P('&lt;"&amp;#REF!&amp;"&gt;' || "&amp;IF(MID(#REF!,1,4)="STUB","NULL","REC."&amp;#REF!)&amp;" || '&lt;/"&amp;#REF!&amp;"&gt;');"</f>
      </c>
      <c r="B528" s="192"/>
      <c r="C528" s="191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1">
        <f>"HTP.P('&lt;"&amp;#REF!&amp;"&gt;' || "&amp;IF(MID(#REF!,1,4)="STUB","NULL","REC."&amp;#REF!)&amp;" || '&lt;/"&amp;#REF!&amp;"&gt;');"</f>
      </c>
      <c r="B529" s="192"/>
      <c r="C529" s="191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1">
        <f>"HTP.P('&lt;"&amp;#REF!&amp;"&gt;' || "&amp;IF(MID(#REF!,1,4)="STUB","NULL","REC."&amp;#REF!)&amp;" || '&lt;/"&amp;#REF!&amp;"&gt;');"</f>
      </c>
      <c r="B530" s="192"/>
      <c r="C530" s="191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1">
        <f>"HTP.P('&lt;"&amp;#REF!&amp;"&gt;' || "&amp;IF(MID(#REF!,1,4)="STUB","NULL","REC."&amp;#REF!)&amp;" || '&lt;/"&amp;#REF!&amp;"&gt;');"</f>
      </c>
      <c r="B531" s="192"/>
      <c r="C531" s="191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1">
        <f>"HTP.P('&lt;"&amp;#REF!&amp;"&gt;' || "&amp;IF(MID(#REF!,1,4)="STUB","NULL","REC."&amp;#REF!)&amp;" || '&lt;/"&amp;#REF!&amp;"&gt;');"</f>
      </c>
      <c r="B532" s="192"/>
      <c r="C532" s="191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1">
        <f>"HTP.P('&lt;"&amp;#REF!&amp;"&gt;' || "&amp;IF(MID(#REF!,1,4)="STUB","NULL","REC."&amp;#REF!)&amp;" || '&lt;/"&amp;#REF!&amp;"&gt;');"</f>
      </c>
      <c r="B533" s="192"/>
      <c r="C533" s="191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1">
        <f>"HTP.P('&lt;"&amp;#REF!&amp;"&gt;' || "&amp;IF(MID(#REF!,1,4)="STUB","NULL","REC."&amp;#REF!)&amp;" || '&lt;/"&amp;#REF!&amp;"&gt;');"</f>
      </c>
      <c r="B534" s="192"/>
      <c r="C534" s="191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1">
        <f>"HTP.P('&lt;"&amp;#REF!&amp;"&gt;' || "&amp;IF(MID(#REF!,1,4)="STUB","NULL","REC."&amp;#REF!)&amp;" || '&lt;/"&amp;#REF!&amp;"&gt;');"</f>
      </c>
      <c r="B535" s="192"/>
      <c r="C535" s="191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1">
        <f>"HTP.P('&lt;"&amp;#REF!&amp;"&gt;' || "&amp;IF(MID(#REF!,1,4)="STUB","NULL","REC."&amp;#REF!)&amp;" || '&lt;/"&amp;#REF!&amp;"&gt;');"</f>
      </c>
      <c r="B536" s="192"/>
      <c r="C536" s="191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1">
        <f>"HTP.P('&lt;"&amp;#REF!&amp;"&gt;' || "&amp;IF(MID(#REF!,1,4)="STUB","NULL","REC."&amp;#REF!)&amp;" || '&lt;/"&amp;#REF!&amp;"&gt;');"</f>
      </c>
      <c r="B537" s="192"/>
      <c r="C537" s="191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1">
        <f>"HTP.P('&lt;"&amp;#REF!&amp;"&gt;' || "&amp;IF(MID(#REF!,1,4)="STUB","NULL","REC."&amp;#REF!)&amp;" || '&lt;/"&amp;#REF!&amp;"&gt;');"</f>
      </c>
      <c r="B538" s="192"/>
      <c r="C538" s="191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1">
        <f>"HTP.P('&lt;"&amp;#REF!&amp;"&gt;' || "&amp;IF(MID(#REF!,1,4)="STUB","NULL","REC."&amp;#REF!)&amp;" || '&lt;/"&amp;#REF!&amp;"&gt;');"</f>
      </c>
      <c r="B539" s="192"/>
      <c r="C539" s="191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1">
        <f>"HTP.P('&lt;"&amp;#REF!&amp;"&gt;' || "&amp;IF(MID(#REF!,1,4)="STUB","NULL","REC."&amp;#REF!)&amp;" || '&lt;/"&amp;#REF!&amp;"&gt;');"</f>
      </c>
      <c r="B540" s="192"/>
      <c r="C540" s="191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1">
        <f>"HTP.P('&lt;"&amp;#REF!&amp;"&gt;' || "&amp;IF(MID(#REF!,1,4)="STUB","NULL","REC."&amp;#REF!)&amp;" || '&lt;/"&amp;#REF!&amp;"&gt;');"</f>
      </c>
      <c r="B541" s="192"/>
      <c r="C541" s="191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1">
        <f>"HTP.P('&lt;"&amp;#REF!&amp;"&gt;' || "&amp;IF(MID(#REF!,1,4)="STUB","NULL","REC."&amp;#REF!)&amp;" || '&lt;/"&amp;#REF!&amp;"&gt;');"</f>
      </c>
      <c r="B542" s="192"/>
      <c r="C542" s="191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1">
        <f>"HTP.P('&lt;"&amp;#REF!&amp;"&gt;' || "&amp;IF(MID(#REF!,1,4)="STUB","NULL","REC."&amp;#REF!)&amp;" || '&lt;/"&amp;#REF!&amp;"&gt;');"</f>
      </c>
      <c r="B543" s="192"/>
      <c r="C543" s="191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1">
        <f>"HTP.P('&lt;"&amp;#REF!&amp;"&gt;' || "&amp;IF(MID(#REF!,1,4)="STUB","NULL","REC."&amp;#REF!)&amp;" || '&lt;/"&amp;#REF!&amp;"&gt;');"</f>
      </c>
      <c r="B544" s="192"/>
      <c r="C544" s="191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1">
        <f>"HTP.P('&lt;"&amp;#REF!&amp;"&gt;' || "&amp;IF(MID(#REF!,1,4)="STUB","NULL","REC."&amp;#REF!)&amp;" || '&lt;/"&amp;#REF!&amp;"&gt;');"</f>
      </c>
      <c r="B545" s="192"/>
      <c r="C545" s="191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1">
        <f>"HTP.P('&lt;"&amp;#REF!&amp;"&gt;' || "&amp;IF(MID(#REF!,1,4)="STUB","NULL","REC."&amp;#REF!)&amp;" || '&lt;/"&amp;#REF!&amp;"&gt;');"</f>
      </c>
      <c r="B546" s="192"/>
      <c r="C546" s="191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1">
        <f>"HTP.P('&lt;"&amp;#REF!&amp;"&gt;' || "&amp;IF(MID(#REF!,1,4)="STUB","NULL","REC."&amp;#REF!)&amp;" || '&lt;/"&amp;#REF!&amp;"&gt;');"</f>
      </c>
      <c r="B547" s="192"/>
      <c r="C547" s="191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1">
        <f>"HTP.P('&lt;"&amp;#REF!&amp;"&gt;' || "&amp;IF(MID(#REF!,1,4)="STUB","NULL","REC."&amp;#REF!)&amp;" || '&lt;/"&amp;#REF!&amp;"&gt;');"</f>
      </c>
      <c r="B548" s="192"/>
      <c r="C548" s="191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1">
        <f>"HTP.P('&lt;"&amp;#REF!&amp;"&gt;' || "&amp;IF(MID(#REF!,1,4)="STUB","NULL","REC."&amp;#REF!)&amp;" || '&lt;/"&amp;#REF!&amp;"&gt;');"</f>
      </c>
      <c r="B549" s="192"/>
      <c r="C549" s="191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1">
        <f>"HTP.P('&lt;"&amp;#REF!&amp;"&gt;' || "&amp;IF(MID(#REF!,1,4)="STUB","NULL","REC."&amp;#REF!)&amp;" || '&lt;/"&amp;#REF!&amp;"&gt;');"</f>
      </c>
      <c r="B550" s="192"/>
      <c r="C550" s="191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1">
        <f>"HTP.P('&lt;"&amp;#REF!&amp;"&gt;' || "&amp;IF(MID(#REF!,1,4)="STUB","NULL","REC."&amp;#REF!)&amp;" || '&lt;/"&amp;#REF!&amp;"&gt;');"</f>
      </c>
      <c r="B551" s="192"/>
      <c r="C551" s="191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1">
        <f>"HTP.P('&lt;"&amp;#REF!&amp;"&gt;' || "&amp;IF(MID(#REF!,1,4)="STUB","NULL","REC."&amp;#REF!)&amp;" || '&lt;/"&amp;#REF!&amp;"&gt;');"</f>
      </c>
      <c r="B552" s="192"/>
      <c r="C552" s="191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1">
        <f>"HTP.P('&lt;"&amp;#REF!&amp;"&gt;' || "&amp;IF(MID(#REF!,1,4)="STUB","NULL","REC."&amp;#REF!)&amp;" || '&lt;/"&amp;#REF!&amp;"&gt;');"</f>
      </c>
      <c r="B553" s="192"/>
      <c r="C553" s="191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1">
        <f>"HTP.P('&lt;"&amp;#REF!&amp;"&gt;' || "&amp;IF(MID(#REF!,1,4)="STUB","NULL","REC."&amp;#REF!)&amp;" || '&lt;/"&amp;#REF!&amp;"&gt;');"</f>
      </c>
      <c r="B554" s="192"/>
      <c r="C554" s="191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1">
        <f>"HTP.P('&lt;"&amp;#REF!&amp;"&gt;' || "&amp;IF(MID(#REF!,1,4)="STUB","NULL","REC."&amp;#REF!)&amp;" || '&lt;/"&amp;#REF!&amp;"&gt;');"</f>
      </c>
      <c r="B555" s="192"/>
      <c r="C555" s="191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1">
        <f>"HTP.P('&lt;"&amp;#REF!&amp;"&gt;' || "&amp;IF(MID(#REF!,1,4)="STUB","NULL","REC."&amp;#REF!)&amp;" || '&lt;/"&amp;#REF!&amp;"&gt;');"</f>
      </c>
      <c r="B556" s="192"/>
      <c r="C556" s="191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1">
        <f>"HTP.P('&lt;"&amp;#REF!&amp;"&gt;' || "&amp;IF(MID(#REF!,1,4)="STUB","NULL","REC."&amp;#REF!)&amp;" || '&lt;/"&amp;#REF!&amp;"&gt;');"</f>
      </c>
      <c r="B557" s="192"/>
      <c r="C557" s="191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1">
        <f>"HTP.P('&lt;"&amp;#REF!&amp;"&gt;' || "&amp;IF(MID(#REF!,1,4)="STUB","NULL","REC."&amp;#REF!)&amp;" || '&lt;/"&amp;#REF!&amp;"&gt;');"</f>
      </c>
      <c r="B558" s="192"/>
      <c r="C558" s="191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1">
        <f>"HTP.P('&lt;"&amp;#REF!&amp;"&gt;' || "&amp;IF(MID(#REF!,1,4)="STUB","NULL","REC."&amp;#REF!)&amp;" || '&lt;/"&amp;#REF!&amp;"&gt;');"</f>
      </c>
      <c r="B559" s="192"/>
      <c r="C559" s="191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1">
        <f>"HTP.P('&lt;"&amp;#REF!&amp;"&gt;' || "&amp;IF(MID(#REF!,1,4)="STUB","NULL","REC."&amp;#REF!)&amp;" || '&lt;/"&amp;#REF!&amp;"&gt;');"</f>
      </c>
      <c r="B560" s="192"/>
      <c r="C560" s="191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1">
        <f>"HTP.P('&lt;"&amp;#REF!&amp;"&gt;' || "&amp;IF(MID(#REF!,1,4)="STUB","NULL","REC."&amp;#REF!)&amp;" || '&lt;/"&amp;#REF!&amp;"&gt;');"</f>
      </c>
      <c r="B561" s="192"/>
      <c r="C561" s="191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1">
        <f>"HTP.P('&lt;"&amp;#REF!&amp;"&gt;' || "&amp;IF(MID(#REF!,1,4)="STUB","NULL","REC."&amp;#REF!)&amp;" || '&lt;/"&amp;#REF!&amp;"&gt;');"</f>
      </c>
      <c r="B562" s="192"/>
      <c r="C562" s="191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1">
        <f>"HTP.P('&lt;"&amp;#REF!&amp;"&gt;' || "&amp;IF(MID(#REF!,1,4)="STUB","NULL","REC."&amp;#REF!)&amp;" || '&lt;/"&amp;#REF!&amp;"&gt;');"</f>
      </c>
      <c r="B563" s="192"/>
      <c r="C563" s="191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1">
        <f>"HTP.P('&lt;"&amp;#REF!&amp;"&gt;' || "&amp;IF(MID(#REF!,1,4)="STUB","NULL","REC."&amp;#REF!)&amp;" || '&lt;/"&amp;#REF!&amp;"&gt;');"</f>
      </c>
      <c r="B564" s="192"/>
      <c r="C564" s="191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1">
        <f>"HTP.P('&lt;"&amp;#REF!&amp;"&gt;' || "&amp;IF(MID(#REF!,1,4)="STUB","NULL","REC."&amp;#REF!)&amp;" || '&lt;/"&amp;#REF!&amp;"&gt;');"</f>
      </c>
      <c r="B565" s="192"/>
      <c r="C565" s="191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1">
        <f>"HTP.P('&lt;"&amp;#REF!&amp;"&gt;' || "&amp;IF(MID(#REF!,1,4)="STUB","NULL","REC."&amp;#REF!)&amp;" || '&lt;/"&amp;#REF!&amp;"&gt;');"</f>
      </c>
      <c r="B566" s="192"/>
      <c r="C566" s="191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1">
        <f>"HTP.P('&lt;"&amp;#REF!&amp;"&gt;' || "&amp;IF(MID(#REF!,1,4)="STUB","NULL","REC."&amp;#REF!)&amp;" || '&lt;/"&amp;#REF!&amp;"&gt;');"</f>
      </c>
      <c r="B567" s="192"/>
      <c r="C567" s="191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1">
        <f>"HTP.P('&lt;"&amp;#REF!&amp;"&gt;' || "&amp;IF(MID(#REF!,1,4)="STUB","NULL","REC."&amp;#REF!)&amp;" || '&lt;/"&amp;#REF!&amp;"&gt;');"</f>
      </c>
      <c r="B568" s="192"/>
      <c r="C568" s="191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1">
        <f>"HTP.P('&lt;"&amp;#REF!&amp;"&gt;' || "&amp;IF(MID(#REF!,1,4)="STUB","NULL","REC."&amp;#REF!)&amp;" || '&lt;/"&amp;#REF!&amp;"&gt;');"</f>
      </c>
      <c r="B569" s="192"/>
      <c r="C569" s="191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1">
        <f>"HTP.P('&lt;"&amp;#REF!&amp;"&gt;' || "&amp;IF(MID(#REF!,1,4)="STUB","NULL","REC."&amp;#REF!)&amp;" || '&lt;/"&amp;#REF!&amp;"&gt;');"</f>
      </c>
      <c r="B570" s="192"/>
      <c r="C570" s="191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1">
        <f>"HTP.P('&lt;"&amp;#REF!&amp;"&gt;' || "&amp;IF(MID(#REF!,1,4)="STUB","NULL","REC."&amp;#REF!)&amp;" || '&lt;/"&amp;#REF!&amp;"&gt;');"</f>
      </c>
      <c r="B571" s="192"/>
      <c r="C571" s="191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1">
        <f>"HTP.P('&lt;"&amp;#REF!&amp;"&gt;' || "&amp;IF(MID(#REF!,1,4)="STUB","NULL","REC."&amp;#REF!)&amp;" || '&lt;/"&amp;#REF!&amp;"&gt;');"</f>
      </c>
      <c r="B572" s="192"/>
      <c r="C572" s="191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1">
        <f>"HTP.P('&lt;"&amp;#REF!&amp;"&gt;' || "&amp;IF(MID(#REF!,1,4)="STUB","NULL","REC."&amp;#REF!)&amp;" || '&lt;/"&amp;#REF!&amp;"&gt;');"</f>
      </c>
      <c r="B573" s="192"/>
      <c r="C573" s="191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1">
        <f>"HTP.P('&lt;"&amp;#REF!&amp;"&gt;' || "&amp;IF(MID(#REF!,1,4)="STUB","NULL","REC."&amp;#REF!)&amp;" || '&lt;/"&amp;#REF!&amp;"&gt;');"</f>
      </c>
      <c r="B574" s="192"/>
      <c r="C574" s="191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1">
        <f>"HTP.P('&lt;"&amp;#REF!&amp;"&gt;' || "&amp;IF(MID(#REF!,1,4)="STUB","NULL","REC."&amp;#REF!)&amp;" || '&lt;/"&amp;#REF!&amp;"&gt;');"</f>
      </c>
      <c r="B575" s="192"/>
      <c r="C575" s="191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1">
        <f>"HTP.P('&lt;"&amp;#REF!&amp;"&gt;' || "&amp;IF(MID(#REF!,1,4)="STUB","NULL","REC."&amp;#REF!)&amp;" || '&lt;/"&amp;#REF!&amp;"&gt;');"</f>
      </c>
      <c r="B576" s="192"/>
      <c r="C576" s="191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1">
        <f>"HTP.P('&lt;"&amp;#REF!&amp;"&gt;' || "&amp;IF(MID(#REF!,1,4)="STUB","NULL","REC."&amp;#REF!)&amp;" || '&lt;/"&amp;#REF!&amp;"&gt;');"</f>
      </c>
      <c r="B577" s="192"/>
      <c r="C577" s="191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1">
        <f>"HTP.P('&lt;"&amp;#REF!&amp;"&gt;' || "&amp;IF(MID(#REF!,1,4)="STUB","NULL","REC."&amp;#REF!)&amp;" || '&lt;/"&amp;#REF!&amp;"&gt;');"</f>
      </c>
      <c r="B578" s="192"/>
      <c r="C578" s="191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1">
        <f>"HTP.P('&lt;"&amp;#REF!&amp;"&gt;' || "&amp;IF(MID(#REF!,1,4)="STUB","NULL","REC."&amp;#REF!)&amp;" || '&lt;/"&amp;#REF!&amp;"&gt;');"</f>
      </c>
      <c r="B579" s="192"/>
      <c r="C579" s="191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1">
        <f>"HTP.P('&lt;"&amp;#REF!&amp;"&gt;' || "&amp;IF(MID(#REF!,1,4)="STUB","NULL","REC."&amp;#REF!)&amp;" || '&lt;/"&amp;#REF!&amp;"&gt;');"</f>
      </c>
      <c r="B580" s="192"/>
      <c r="C580" s="191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1">
        <f>"HTP.P('&lt;"&amp;#REF!&amp;"&gt;' || "&amp;IF(MID(#REF!,1,4)="STUB","NULL","REC."&amp;#REF!)&amp;" || '&lt;/"&amp;#REF!&amp;"&gt;');"</f>
      </c>
      <c r="B581" s="192"/>
      <c r="C581" s="191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1">
        <f>"HTP.P('&lt;"&amp;#REF!&amp;"&gt;' || "&amp;IF(MID(#REF!,1,4)="STUB","NULL","REC."&amp;#REF!)&amp;" || '&lt;/"&amp;#REF!&amp;"&gt;');"</f>
      </c>
      <c r="B582" s="192"/>
      <c r="C582" s="191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1">
        <f>"HTP.P('&lt;"&amp;#REF!&amp;"&gt;' || "&amp;IF(MID(#REF!,1,4)="STUB","NULL","REC."&amp;#REF!)&amp;" || '&lt;/"&amp;#REF!&amp;"&gt;');"</f>
      </c>
      <c r="B583" s="192"/>
      <c r="C583" s="191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1">
        <f>"HTP.P('&lt;"&amp;#REF!&amp;"&gt;' || "&amp;IF(MID(#REF!,1,4)="STUB","NULL","REC."&amp;#REF!)&amp;" || '&lt;/"&amp;#REF!&amp;"&gt;');"</f>
      </c>
      <c r="B584" s="192"/>
      <c r="C584" s="191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1">
        <f>"HTP.P('&lt;"&amp;#REF!&amp;"&gt;' || "&amp;IF(MID(#REF!,1,4)="STUB","NULL","REC."&amp;#REF!)&amp;" || '&lt;/"&amp;#REF!&amp;"&gt;');"</f>
      </c>
      <c r="B585" s="192"/>
      <c r="C585" s="191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1">
        <f>"HTP.P('&lt;"&amp;#REF!&amp;"&gt;' || "&amp;IF(MID(#REF!,1,4)="STUB","NULL","REC."&amp;#REF!)&amp;" || '&lt;/"&amp;#REF!&amp;"&gt;');"</f>
      </c>
      <c r="B586" s="192"/>
      <c r="C586" s="191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1">
        <f>"HTP.P('&lt;"&amp;#REF!&amp;"&gt;' || "&amp;IF(MID(#REF!,1,4)="STUB","NULL","REC."&amp;#REF!)&amp;" || '&lt;/"&amp;#REF!&amp;"&gt;');"</f>
      </c>
      <c r="B587" s="192"/>
      <c r="C587" s="191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1">
        <f>"HTP.P('&lt;"&amp;#REF!&amp;"&gt;' || "&amp;IF(MID(#REF!,1,4)="STUB","NULL","REC."&amp;#REF!)&amp;" || '&lt;/"&amp;#REF!&amp;"&gt;');"</f>
      </c>
      <c r="B588" s="192"/>
      <c r="C588" s="191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1">
        <f>"HTP.P('&lt;"&amp;#REF!&amp;"&gt;' || "&amp;IF(MID(#REF!,1,4)="STUB","NULL","REC."&amp;#REF!)&amp;" || '&lt;/"&amp;#REF!&amp;"&gt;');"</f>
      </c>
      <c r="B589" s="192"/>
      <c r="C589" s="191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1">
        <f>"HTP.P('&lt;"&amp;#REF!&amp;"&gt;' || "&amp;IF(MID(#REF!,1,4)="STUB","NULL","REC."&amp;#REF!)&amp;" || '&lt;/"&amp;#REF!&amp;"&gt;');"</f>
      </c>
      <c r="B590" s="192"/>
      <c r="C590" s="191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1">
        <f>"HTP.P('&lt;"&amp;#REF!&amp;"&gt;' || "&amp;IF(MID(#REF!,1,4)="STUB","NULL","REC."&amp;#REF!)&amp;" || '&lt;/"&amp;#REF!&amp;"&gt;');"</f>
      </c>
      <c r="B591" s="192"/>
      <c r="C591" s="191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1">
        <f>"HTP.P('&lt;"&amp;#REF!&amp;"&gt;' || "&amp;IF(MID(#REF!,1,4)="STUB","NULL","REC."&amp;#REF!)&amp;" || '&lt;/"&amp;#REF!&amp;"&gt;');"</f>
      </c>
      <c r="B592" s="192"/>
      <c r="C592" s="191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1">
        <f>"HTP.P('&lt;"&amp;#REF!&amp;"&gt;' || "&amp;IF(MID(#REF!,1,4)="STUB","NULL","REC."&amp;#REF!)&amp;" || '&lt;/"&amp;#REF!&amp;"&gt;');"</f>
      </c>
      <c r="B593" s="192"/>
      <c r="C593" s="191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1">
        <f>"HTP.P('&lt;"&amp;#REF!&amp;"&gt;' || "&amp;IF(MID(#REF!,1,4)="STUB","NULL","REC."&amp;#REF!)&amp;" || '&lt;/"&amp;#REF!&amp;"&gt;');"</f>
      </c>
      <c r="B594" s="192"/>
      <c r="C594" s="191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1">
        <f>"HTP.P('&lt;"&amp;#REF!&amp;"&gt;' || "&amp;IF(MID(#REF!,1,4)="STUB","NULL","REC."&amp;#REF!)&amp;" || '&lt;/"&amp;#REF!&amp;"&gt;');"</f>
      </c>
      <c r="B595" s="192"/>
      <c r="C595" s="191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1">
        <f>"HTP.P('&lt;"&amp;#REF!&amp;"&gt;' || "&amp;IF(MID(#REF!,1,4)="STUB","NULL","REC."&amp;#REF!)&amp;" || '&lt;/"&amp;#REF!&amp;"&gt;');"</f>
      </c>
      <c r="B596" s="192"/>
      <c r="C596" s="191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1">
        <f>"HTP.P('&lt;"&amp;#REF!&amp;"&gt;' || "&amp;IF(MID(#REF!,1,4)="STUB","NULL","REC."&amp;#REF!)&amp;" || '&lt;/"&amp;#REF!&amp;"&gt;');"</f>
      </c>
      <c r="B597" s="192"/>
      <c r="C597" s="191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1">
        <f>"HTP.P('&lt;"&amp;#REF!&amp;"&gt;' || "&amp;IF(MID(#REF!,1,4)="STUB","NULL","REC."&amp;#REF!)&amp;" || '&lt;/"&amp;#REF!&amp;"&gt;');"</f>
      </c>
      <c r="B598" s="192"/>
      <c r="C598" s="191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1">
        <f>"HTP.P('&lt;"&amp;#REF!&amp;"&gt;' || "&amp;IF(MID(#REF!,1,4)="STUB","NULL","REC."&amp;#REF!)&amp;" || '&lt;/"&amp;#REF!&amp;"&gt;');"</f>
      </c>
      <c r="B599" s="192"/>
      <c r="C599" s="191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1">
        <f>"HTP.P('&lt;"&amp;#REF!&amp;"&gt;' || "&amp;IF(MID(#REF!,1,4)="STUB","NULL","REC."&amp;#REF!)&amp;" || '&lt;/"&amp;#REF!&amp;"&gt;');"</f>
      </c>
      <c r="B600" s="192"/>
      <c r="C600" s="191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1">
        <f>"HTP.P('&lt;"&amp;#REF!&amp;"&gt;' || "&amp;IF(MID(#REF!,1,4)="STUB","NULL","REC."&amp;#REF!)&amp;" || '&lt;/"&amp;#REF!&amp;"&gt;');"</f>
      </c>
      <c r="B601" s="192"/>
      <c r="C601" s="191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1">
        <f>"HTP.P('&lt;"&amp;#REF!&amp;"&gt;' || "&amp;IF(MID(#REF!,1,4)="STUB","NULL","REC."&amp;#REF!)&amp;" || '&lt;/"&amp;#REF!&amp;"&gt;');"</f>
      </c>
      <c r="B602" s="192"/>
      <c r="C602" s="191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1">
        <f>"HTP.P('&lt;"&amp;#REF!&amp;"&gt;' || "&amp;IF(MID(#REF!,1,4)="STUB","NULL","REC."&amp;#REF!)&amp;" || '&lt;/"&amp;#REF!&amp;"&gt;');"</f>
      </c>
      <c r="B603" s="192"/>
      <c r="C603" s="191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1">
        <f>"HTP.P('&lt;"&amp;#REF!&amp;"&gt;' || "&amp;IF(MID(#REF!,1,4)="STUB","NULL","REC."&amp;#REF!)&amp;" || '&lt;/"&amp;#REF!&amp;"&gt;');"</f>
      </c>
      <c r="B604" s="192"/>
      <c r="C604" s="191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1">
        <f>"HTP.P('&lt;"&amp;#REF!&amp;"&gt;' || "&amp;IF(MID(#REF!,1,4)="STUB","NULL","REC."&amp;#REF!)&amp;" || '&lt;/"&amp;#REF!&amp;"&gt;');"</f>
      </c>
      <c r="B605" s="192"/>
      <c r="C605" s="191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1">
        <f>"HTP.P('&lt;"&amp;#REF!&amp;"&gt;' || "&amp;IF(MID(#REF!,1,4)="STUB","NULL","REC."&amp;#REF!)&amp;" || '&lt;/"&amp;#REF!&amp;"&gt;');"</f>
      </c>
      <c r="B606" s="192"/>
      <c r="C606" s="191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1">
        <f>"HTP.P('&lt;"&amp;#REF!&amp;"&gt;' || "&amp;IF(MID(#REF!,1,4)="STUB","NULL","REC."&amp;#REF!)&amp;" || '&lt;/"&amp;#REF!&amp;"&gt;');"</f>
      </c>
      <c r="B607" s="192"/>
      <c r="C607" s="191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1">
        <f>"HTP.P('&lt;"&amp;#REF!&amp;"&gt;' || "&amp;IF(MID(#REF!,1,4)="STUB","NULL","REC."&amp;#REF!)&amp;" || '&lt;/"&amp;#REF!&amp;"&gt;');"</f>
      </c>
      <c r="B608" s="192"/>
      <c r="C608" s="191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1">
        <f>"HTP.P('&lt;"&amp;#REF!&amp;"&gt;' || "&amp;IF(MID(#REF!,1,4)="STUB","NULL","REC."&amp;#REF!)&amp;" || '&lt;/"&amp;#REF!&amp;"&gt;');"</f>
      </c>
      <c r="B609" s="192"/>
      <c r="C609" s="191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1">
        <f>"HTP.P('&lt;"&amp;#REF!&amp;"&gt;' || "&amp;IF(MID(#REF!,1,4)="STUB","NULL","REC."&amp;#REF!)&amp;" || '&lt;/"&amp;#REF!&amp;"&gt;');"</f>
      </c>
      <c r="B610" s="192"/>
      <c r="C610" s="191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1">
        <f>"HTP.P('&lt;"&amp;#REF!&amp;"&gt;' || "&amp;IF(MID(#REF!,1,4)="STUB","NULL","REC."&amp;#REF!)&amp;" || '&lt;/"&amp;#REF!&amp;"&gt;');"</f>
      </c>
      <c r="B611" s="192"/>
      <c r="C611" s="191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1">
        <f>"HTP.P('&lt;"&amp;#REF!&amp;"&gt;' || "&amp;IF(MID(#REF!,1,4)="STUB","NULL","REC."&amp;#REF!)&amp;" || '&lt;/"&amp;#REF!&amp;"&gt;');"</f>
      </c>
      <c r="B612" s="192"/>
      <c r="C612" s="191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1">
        <f>"HTP.P('&lt;"&amp;#REF!&amp;"&gt;' || "&amp;IF(MID(#REF!,1,4)="STUB","NULL","REC."&amp;#REF!)&amp;" || '&lt;/"&amp;#REF!&amp;"&gt;');"</f>
      </c>
      <c r="B613" s="192"/>
      <c r="C613" s="191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1">
        <f>"HTP.P('&lt;"&amp;#REF!&amp;"&gt;' || "&amp;IF(MID(#REF!,1,4)="STUB","NULL","REC."&amp;#REF!)&amp;" || '&lt;/"&amp;#REF!&amp;"&gt;');"</f>
      </c>
      <c r="B614" s="192"/>
      <c r="C614" s="191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1">
        <f>"HTP.P('&lt;"&amp;#REF!&amp;"&gt;' || "&amp;IF(MID(#REF!,1,4)="STUB","NULL","REC."&amp;#REF!)&amp;" || '&lt;/"&amp;#REF!&amp;"&gt;');"</f>
      </c>
      <c r="B615" s="192"/>
      <c r="C615" s="191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1">
        <f>"HTP.P('&lt;"&amp;#REF!&amp;"&gt;' || "&amp;IF(MID(#REF!,1,4)="STUB","NULL","REC."&amp;#REF!)&amp;" || '&lt;/"&amp;#REF!&amp;"&gt;');"</f>
      </c>
      <c r="B616" s="192"/>
      <c r="C616" s="191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1">
        <f>"HTP.P('&lt;"&amp;#REF!&amp;"&gt;' || "&amp;IF(MID(#REF!,1,4)="STUB","NULL","REC."&amp;#REF!)&amp;" || '&lt;/"&amp;#REF!&amp;"&gt;');"</f>
      </c>
      <c r="B617" s="192"/>
      <c r="C617" s="191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1">
        <f>"HTP.P('&lt;"&amp;#REF!&amp;"&gt;' || "&amp;IF(MID(#REF!,1,4)="STUB","NULL","REC."&amp;#REF!)&amp;" || '&lt;/"&amp;#REF!&amp;"&gt;');"</f>
      </c>
      <c r="B618" s="192"/>
      <c r="C618" s="191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1">
        <f>"HTP.P('&lt;"&amp;#REF!&amp;"&gt;' || "&amp;IF(MID(#REF!,1,4)="STUB","NULL","REC."&amp;#REF!)&amp;" || '&lt;/"&amp;#REF!&amp;"&gt;');"</f>
      </c>
      <c r="B619" s="192"/>
      <c r="C619" s="191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1">
        <f>"HTP.P('&lt;"&amp;#REF!&amp;"&gt;' || "&amp;IF(MID(#REF!,1,4)="STUB","NULL","REC."&amp;#REF!)&amp;" || '&lt;/"&amp;#REF!&amp;"&gt;');"</f>
      </c>
      <c r="B620" s="192"/>
      <c r="C620" s="191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1">
        <f>"HTP.P('&lt;"&amp;#REF!&amp;"&gt;' || "&amp;IF(MID(#REF!,1,4)="STUB","NULL","REC."&amp;#REF!)&amp;" || '&lt;/"&amp;#REF!&amp;"&gt;');"</f>
      </c>
      <c r="B621" s="192"/>
      <c r="C621" s="191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1">
        <f>"HTP.P('&lt;"&amp;#REF!&amp;"&gt;' || "&amp;IF(MID(#REF!,1,4)="STUB","NULL","REC."&amp;#REF!)&amp;" || '&lt;/"&amp;#REF!&amp;"&gt;');"</f>
      </c>
      <c r="B622" s="192"/>
      <c r="C622" s="191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1">
        <f>"HTP.P('&lt;"&amp;#REF!&amp;"&gt;' || "&amp;IF(MID(#REF!,1,4)="STUB","NULL","REC."&amp;#REF!)&amp;" || '&lt;/"&amp;#REF!&amp;"&gt;');"</f>
      </c>
      <c r="B623" s="192"/>
      <c r="C623" s="191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1">
        <f>"HTP.P('&lt;"&amp;#REF!&amp;"&gt;' || "&amp;IF(MID(#REF!,1,4)="STUB","NULL","REC."&amp;#REF!)&amp;" || '&lt;/"&amp;#REF!&amp;"&gt;');"</f>
      </c>
      <c r="B624" s="192"/>
      <c r="C624" s="191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1">
        <f>"HTP.P('&lt;"&amp;#REF!&amp;"&gt;' || "&amp;IF(MID(#REF!,1,4)="STUB","NULL","REC."&amp;#REF!)&amp;" || '&lt;/"&amp;#REF!&amp;"&gt;');"</f>
      </c>
      <c r="B625" s="192"/>
      <c r="C625" s="191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1">
        <f>"HTP.P('&lt;"&amp;#REF!&amp;"&gt;' || "&amp;IF(MID(#REF!,1,4)="STUB","NULL","REC."&amp;#REF!)&amp;" || '&lt;/"&amp;#REF!&amp;"&gt;');"</f>
      </c>
      <c r="B626" s="192"/>
      <c r="C626" s="191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1">
        <f>"HTP.P('&lt;"&amp;#REF!&amp;"&gt;' || "&amp;IF(MID(#REF!,1,4)="STUB","NULL","REC."&amp;#REF!)&amp;" || '&lt;/"&amp;#REF!&amp;"&gt;');"</f>
      </c>
      <c r="B627" s="192"/>
      <c r="C627" s="191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1">
        <f>"HTP.P('&lt;"&amp;#REF!&amp;"&gt;' || "&amp;IF(MID(#REF!,1,4)="STUB","NULL","REC."&amp;#REF!)&amp;" || '&lt;/"&amp;#REF!&amp;"&gt;');"</f>
      </c>
      <c r="B628" s="192"/>
      <c r="C628" s="191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1">
        <f>"HTP.P('&lt;"&amp;#REF!&amp;"&gt;' || "&amp;IF(MID(#REF!,1,4)="STUB","NULL","REC."&amp;#REF!)&amp;" || '&lt;/"&amp;#REF!&amp;"&gt;');"</f>
      </c>
      <c r="B629" s="192"/>
      <c r="C629" s="191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1">
        <f>"HTP.P('&lt;"&amp;#REF!&amp;"&gt;' || "&amp;IF(MID(#REF!,1,4)="STUB","NULL","REC."&amp;#REF!)&amp;" || '&lt;/"&amp;#REF!&amp;"&gt;');"</f>
      </c>
      <c r="B630" s="192"/>
      <c r="C630" s="191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1">
        <f>"HTP.P('&lt;"&amp;#REF!&amp;"&gt;' || "&amp;IF(MID(#REF!,1,4)="STUB","NULL","REC."&amp;#REF!)&amp;" || '&lt;/"&amp;#REF!&amp;"&gt;');"</f>
      </c>
      <c r="B631" s="192"/>
      <c r="C631" s="191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1">
        <f>"HTP.P('&lt;"&amp;#REF!&amp;"&gt;' || "&amp;IF(MID(#REF!,1,4)="STUB","NULL","REC."&amp;#REF!)&amp;" || '&lt;/"&amp;#REF!&amp;"&gt;');"</f>
      </c>
      <c r="B632" s="192"/>
      <c r="C632" s="191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1">
        <f>"HTP.P('&lt;"&amp;#REF!&amp;"&gt;' || "&amp;IF(MID(#REF!,1,4)="STUB","NULL","REC."&amp;#REF!)&amp;" || '&lt;/"&amp;#REF!&amp;"&gt;');"</f>
      </c>
      <c r="B633" s="192"/>
      <c r="C633" s="191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1">
        <f>"HTP.P('&lt;"&amp;#REF!&amp;"&gt;' || "&amp;IF(MID(#REF!,1,4)="STUB","NULL","REC."&amp;#REF!)&amp;" || '&lt;/"&amp;#REF!&amp;"&gt;');"</f>
      </c>
      <c r="B634" s="192"/>
      <c r="C634" s="191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1">
        <f>"HTP.P('&lt;"&amp;#REF!&amp;"&gt;' || "&amp;IF(MID(#REF!,1,4)="STUB","NULL","REC."&amp;#REF!)&amp;" || '&lt;/"&amp;#REF!&amp;"&gt;');"</f>
      </c>
      <c r="B635" s="192"/>
      <c r="C635" s="191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1">
        <f>"HTP.P('&lt;"&amp;#REF!&amp;"&gt;' || "&amp;IF(MID(#REF!,1,4)="STUB","NULL","REC."&amp;#REF!)&amp;" || '&lt;/"&amp;#REF!&amp;"&gt;');"</f>
      </c>
      <c r="B636" s="192"/>
      <c r="C636" s="191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1">
        <f>"HTP.P('&lt;"&amp;#REF!&amp;"&gt;' || "&amp;IF(MID(#REF!,1,4)="STUB","NULL","REC."&amp;#REF!)&amp;" || '&lt;/"&amp;#REF!&amp;"&gt;');"</f>
      </c>
      <c r="B637" s="192"/>
      <c r="C637" s="191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1">
        <f>"HTP.P('&lt;"&amp;#REF!&amp;"&gt;' || "&amp;IF(MID(#REF!,1,4)="STUB","NULL","REC."&amp;#REF!)&amp;" || '&lt;/"&amp;#REF!&amp;"&gt;');"</f>
      </c>
      <c r="B638" s="192"/>
      <c r="C638" s="191">
        <f>"DECODE(C_T."&amp;#REF!&amp;", 0, NULL, C_T."&amp;#REF!&amp;") AS "&amp;#REF!&amp;","</f>
      </c>
      <c r="D638" s="192"/>
      <c r="F638" s="192"/>
      <c r="G638" s="192"/>
      <c r="H638" s="192"/>
      <c r="I638" s="192"/>
      <c r="J638" s="192"/>
    </row>
    <row customHeight="1" ht="11.25">
      <c r="A639" s="191">
        <f>"HTP.P('&lt;"&amp;#REF!&amp;"&gt;' || "&amp;IF(MID(#REF!,1,4)="STUB","NULL","REC."&amp;#REF!)&amp;" || '&lt;/"&amp;#REF!&amp;"&gt;');"</f>
      </c>
      <c r="B639" s="192"/>
      <c r="C639" s="191">
        <f>"DECODE(C_T."&amp;#REF!&amp;", 0, NULL, C_T."&amp;#REF!&amp;") AS "&amp;#REF!&amp;","</f>
      </c>
      <c r="D639" s="192"/>
      <c r="F639" s="192"/>
      <c r="G639" s="192"/>
      <c r="H639" s="192"/>
      <c r="I639" s="192"/>
      <c r="J639" s="192"/>
    </row>
    <row customHeight="1" ht="11.25">
      <c r="A640" s="191">
        <f>"HTP.P('&lt;"&amp;#REF!&amp;"&gt;' || "&amp;IF(MID(#REF!,1,4)="STUB","NULL","REC."&amp;#REF!)&amp;" || '&lt;/"&amp;#REF!&amp;"&gt;');"</f>
      </c>
      <c r="B640" s="192"/>
      <c r="C640" s="191">
        <f>"DECODE(C_T."&amp;#REF!&amp;", 0, NULL, C_T."&amp;#REF!&amp;") AS "&amp;#REF!&amp;","</f>
      </c>
      <c r="D640" s="192"/>
      <c r="F640" s="192"/>
      <c r="G640" s="192"/>
      <c r="H640" s="192"/>
      <c r="I640" s="192"/>
      <c r="J640" s="192"/>
    </row>
    <row customHeight="1" ht="11.25">
      <c r="A641" s="191">
        <f>"HTP.P('&lt;"&amp;#REF!&amp;"&gt;' || "&amp;IF(MID(#REF!,1,4)="STUB","NULL","REC."&amp;#REF!)&amp;" || '&lt;/"&amp;#REF!&amp;"&gt;');"</f>
      </c>
      <c r="B641" s="192"/>
      <c r="C641" s="191">
        <f>"DECODE(C_T."&amp;#REF!&amp;", 0, NULL, C_T."&amp;#REF!&amp;") AS "&amp;#REF!&amp;","</f>
      </c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2"/>
      <c r="B644" s="192"/>
      <c r="C644" s="192"/>
      <c r="D644" s="192"/>
      <c r="F644" s="192"/>
      <c r="G644" s="192"/>
      <c r="H644" s="192"/>
      <c r="I644" s="192"/>
      <c r="J644" s="192"/>
    </row>
    <row customHeight="1" ht="11.25">
      <c r="A645" s="192"/>
      <c r="B645" s="192"/>
      <c r="C645" s="192"/>
      <c r="D645" s="192"/>
      <c r="F645" s="192"/>
      <c r="G645" s="192"/>
      <c r="H645" s="192"/>
      <c r="I645" s="192"/>
      <c r="J645" s="192"/>
    </row>
    <row customHeight="1" ht="11.25">
      <c r="A646" s="192"/>
      <c r="B646" s="192"/>
      <c r="C646" s="192"/>
      <c r="D646" s="192"/>
      <c r="F646" s="192"/>
      <c r="G646" s="192"/>
      <c r="H646" s="192"/>
      <c r="I646" s="192"/>
      <c r="J646" s="192"/>
    </row>
    <row customHeight="1" ht="11.25">
      <c r="A647" s="192"/>
      <c r="B647" s="192"/>
      <c r="C647" s="192"/>
      <c r="D647" s="192"/>
      <c r="F647" s="192"/>
      <c r="G647" s="192"/>
      <c r="H647" s="192"/>
      <c r="I647" s="192"/>
      <c r="J647" s="192"/>
    </row>
    <row customHeight="1" ht="11.25">
      <c r="A648" s="191">
        <f>"HTP.P('&lt;"&amp;#REF!&amp;"&gt;' || "&amp;IF(MID(#REF!,1,6)="L_STUB","NULL","REC."&amp;#REF!)&amp;" || '&lt;/"&amp;#REF!&amp;"&gt;');"</f>
      </c>
      <c r="B648" s="192"/>
      <c r="C648" s="191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1">
        <f>"HTP.P('&lt;"&amp;#REF!&amp;"&gt;' || "&amp;IF(MID(#REF!,1,6)="L_STUB","NULL","REC."&amp;#REF!)&amp;" || '&lt;/"&amp;#REF!&amp;"&gt;');"</f>
      </c>
      <c r="B649" s="192"/>
      <c r="C649" s="191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1">
        <f>"HTP.P('&lt;"&amp;#REF!&amp;"&gt;' || "&amp;IF(MID(#REF!,1,6)="L_STUB","NULL","REC."&amp;#REF!)&amp;" || '&lt;/"&amp;#REF!&amp;"&gt;');"</f>
      </c>
      <c r="B650" s="192"/>
      <c r="C650" s="191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1">
        <f>"HTP.P('&lt;"&amp;#REF!&amp;"&gt;' || "&amp;IF(MID(#REF!,1,6)="L_STUB","NULL","REC."&amp;#REF!)&amp;" || '&lt;/"&amp;#REF!&amp;"&gt;');"</f>
      </c>
      <c r="B651" s="192"/>
      <c r="C651" s="191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1">
        <f>"HTP.P('&lt;"&amp;#REF!&amp;"&gt;' || "&amp;IF(MID(#REF!,1,6)="L_STUB","NULL","REC."&amp;#REF!)&amp;" || '&lt;/"&amp;#REF!&amp;"&gt;');"</f>
      </c>
      <c r="B652" s="192"/>
      <c r="C652" s="191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1">
        <f>"HTP.P('&lt;"&amp;#REF!&amp;"&gt;' || "&amp;IF(MID(#REF!,1,6)="L_STUB","NULL","REC."&amp;#REF!)&amp;" || '&lt;/"&amp;#REF!&amp;"&gt;');"</f>
      </c>
      <c r="B653" s="192"/>
      <c r="C653" s="191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1">
        <f>"HTP.P('&lt;"&amp;#REF!&amp;"&gt;' || "&amp;IF(MID(#REF!,1,6)="L_STUB","NULL","REC."&amp;#REF!)&amp;" || '&lt;/"&amp;#REF!&amp;"&gt;');"</f>
      </c>
      <c r="B654" s="192"/>
      <c r="C654" s="191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1">
        <f>"HTP.P('&lt;"&amp;#REF!&amp;"&gt;' || "&amp;IF(MID(#REF!,1,6)="L_STUB","NULL","REC."&amp;#REF!)&amp;" || '&lt;/"&amp;#REF!&amp;"&gt;');"</f>
      </c>
      <c r="B655" s="192"/>
      <c r="C655" s="191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1">
        <f>"HTP.P('&lt;"&amp;#REF!&amp;"&gt;' || "&amp;IF(MID(#REF!,1,6)="L_STUB","NULL","REC."&amp;#REF!)&amp;" || '&lt;/"&amp;#REF!&amp;"&gt;');"</f>
      </c>
      <c r="B656" s="192"/>
      <c r="C656" s="191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1">
        <f>"HTP.P('&lt;"&amp;#REF!&amp;"&gt;' || "&amp;IF(MID(#REF!,1,6)="L_STUB","NULL","REC."&amp;#REF!)&amp;" || '&lt;/"&amp;#REF!&amp;"&gt;');"</f>
      </c>
      <c r="B657" s="192"/>
      <c r="C657" s="191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1">
        <f>"HTP.P('&lt;"&amp;#REF!&amp;"&gt;' || "&amp;IF(MID(#REF!,1,6)="L_STUB","NULL","REC."&amp;#REF!)&amp;" || '&lt;/"&amp;#REF!&amp;"&gt;');"</f>
      </c>
      <c r="B658" s="192"/>
      <c r="C658" s="191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1">
        <f>"HTP.P('&lt;"&amp;#REF!&amp;"&gt;' || "&amp;IF(MID(#REF!,1,6)="L_STUB","NULL","REC."&amp;#REF!)&amp;" || '&lt;/"&amp;#REF!&amp;"&gt;');"</f>
      </c>
      <c r="B659" s="192"/>
      <c r="C659" s="191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1">
        <f>"HTP.P('&lt;"&amp;#REF!&amp;"&gt;' || "&amp;IF(MID(#REF!,1,6)="L_STUB","NULL","REC."&amp;#REF!)&amp;" || '&lt;/"&amp;#REF!&amp;"&gt;');"</f>
      </c>
      <c r="B660" s="192"/>
      <c r="C660" s="191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1">
        <f>"HTP.P('&lt;"&amp;#REF!&amp;"&gt;' || "&amp;IF(MID(#REF!,1,6)="L_STUB","NULL","REC."&amp;#REF!)&amp;" || '&lt;/"&amp;#REF!&amp;"&gt;');"</f>
      </c>
      <c r="B661" s="192"/>
      <c r="C661" s="191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1">
        <f>"HTP.P('&lt;"&amp;#REF!&amp;"&gt;' || "&amp;IF(MID(#REF!,1,6)="L_STUB","NULL","REC."&amp;#REF!)&amp;" || '&lt;/"&amp;#REF!&amp;"&gt;');"</f>
      </c>
      <c r="B662" s="192"/>
      <c r="C662" s="191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1">
        <f>"HTP.P('&lt;"&amp;#REF!&amp;"&gt;' || "&amp;IF(MID(#REF!,1,6)="L_STUB","NULL","REC."&amp;#REF!)&amp;" || '&lt;/"&amp;#REF!&amp;"&gt;');"</f>
      </c>
      <c r="B663" s="192"/>
      <c r="C663" s="191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1">
        <f>"HTP.P('&lt;"&amp;#REF!&amp;"&gt;' || "&amp;IF(MID(#REF!,1,6)="L_STUB","NULL","REC."&amp;#REF!)&amp;" || '&lt;/"&amp;#REF!&amp;"&gt;');"</f>
      </c>
      <c r="B664" s="192"/>
      <c r="C664" s="191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1">
        <f>"HTP.P('&lt;"&amp;#REF!&amp;"&gt;' || "&amp;IF(MID(#REF!,1,6)="L_STUB","NULL","REC."&amp;#REF!)&amp;" || '&lt;/"&amp;#REF!&amp;"&gt;');"</f>
      </c>
      <c r="B665" s="192"/>
      <c r="C665" s="191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1">
        <f>"HTP.P('&lt;"&amp;#REF!&amp;"&gt;' || "&amp;IF(MID(#REF!,1,6)="L_STUB","NULL","REC."&amp;#REF!)&amp;" || '&lt;/"&amp;#REF!&amp;"&gt;');"</f>
      </c>
      <c r="B666" s="192"/>
      <c r="C666" s="191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1">
        <f>"HTP.P('&lt;"&amp;#REF!&amp;"&gt;' || "&amp;IF(MID(#REF!,1,6)="L_STUB","NULL","REC."&amp;#REF!)&amp;" || '&lt;/"&amp;#REF!&amp;"&gt;');"</f>
      </c>
      <c r="B667" s="192"/>
      <c r="C667" s="191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1">
        <f>"HTP.P('&lt;"&amp;#REF!&amp;"&gt;' || "&amp;IF(MID(#REF!,1,6)="L_STUB","NULL","REC."&amp;#REF!)&amp;" || '&lt;/"&amp;#REF!&amp;"&gt;');"</f>
      </c>
      <c r="B668" s="192"/>
      <c r="C668" s="191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1">
        <f>"HTP.P('&lt;"&amp;#REF!&amp;"&gt;' || "&amp;IF(MID(#REF!,1,6)="L_STUB","NULL","REC."&amp;#REF!)&amp;" || '&lt;/"&amp;#REF!&amp;"&gt;');"</f>
      </c>
      <c r="B669" s="192"/>
      <c r="C669" s="191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1">
        <f>"HTP.P('&lt;"&amp;#REF!&amp;"&gt;' || "&amp;IF(MID(#REF!,1,6)="L_STUB","NULL","REC."&amp;#REF!)&amp;" || '&lt;/"&amp;#REF!&amp;"&gt;');"</f>
      </c>
      <c r="B670" s="192"/>
      <c r="C670" s="191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1">
        <f>"HTP.P('&lt;"&amp;#REF!&amp;"&gt;' || "&amp;IF(MID(#REF!,1,6)="L_STUB","NULL","REC."&amp;#REF!)&amp;" || '&lt;/"&amp;#REF!&amp;"&gt;');"</f>
      </c>
      <c r="B671" s="192"/>
      <c r="C671" s="191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1">
        <f>"HTP.P('&lt;"&amp;#REF!&amp;"&gt;' || "&amp;IF(MID(#REF!,1,6)="L_STUB","NULL","REC."&amp;#REF!)&amp;" || '&lt;/"&amp;#REF!&amp;"&gt;');"</f>
      </c>
      <c r="B672" s="192"/>
      <c r="C672" s="191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1">
        <f>"HTP.P('&lt;"&amp;#REF!&amp;"&gt;' || "&amp;IF(MID(#REF!,1,6)="L_STUB","NULL","REC."&amp;#REF!)&amp;" || '&lt;/"&amp;#REF!&amp;"&gt;');"</f>
      </c>
      <c r="B673" s="192"/>
      <c r="C673" s="191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1">
        <f>"HTP.P('&lt;"&amp;#REF!&amp;"&gt;' || "&amp;IF(MID(#REF!,1,6)="L_STUB","NULL","REC."&amp;#REF!)&amp;" || '&lt;/"&amp;#REF!&amp;"&gt;');"</f>
      </c>
      <c r="B674" s="192"/>
      <c r="C674" s="191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1">
        <f>"HTP.P('&lt;"&amp;#REF!&amp;"&gt;' || "&amp;IF(MID(#REF!,1,6)="L_STUB","NULL","REC."&amp;#REF!)&amp;" || '&lt;/"&amp;#REF!&amp;"&gt;');"</f>
      </c>
      <c r="B675" s="192"/>
      <c r="C675" s="191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1">
        <f>"HTP.P('&lt;"&amp;#REF!&amp;"&gt;' || "&amp;IF(MID(#REF!,1,6)="L_STUB","NULL","REC."&amp;#REF!)&amp;" || '&lt;/"&amp;#REF!&amp;"&gt;');"</f>
      </c>
      <c r="B676" s="192"/>
      <c r="C676" s="191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1">
        <f>"HTP.P('&lt;"&amp;#REF!&amp;"&gt;' || "&amp;IF(MID(#REF!,1,6)="L_STUB","NULL","REC."&amp;#REF!)&amp;" || '&lt;/"&amp;#REF!&amp;"&gt;');"</f>
      </c>
      <c r="B677" s="192"/>
      <c r="C677" s="191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1">
        <f>"HTP.P('&lt;"&amp;#REF!&amp;"&gt;' || "&amp;IF(MID(#REF!,1,6)="L_STUB","NULL","REC."&amp;#REF!)&amp;" || '&lt;/"&amp;#REF!&amp;"&gt;');"</f>
      </c>
      <c r="B678" s="192"/>
      <c r="C678" s="191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1">
        <f>"HTP.P('&lt;"&amp;#REF!&amp;"&gt;' || "&amp;IF(MID(#REF!,1,6)="L_STUB","NULL","REC."&amp;#REF!)&amp;" || '&lt;/"&amp;#REF!&amp;"&gt;');"</f>
      </c>
      <c r="B679" s="192"/>
      <c r="C679" s="191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1">
        <f>"HTP.P('&lt;"&amp;#REF!&amp;"&gt;' || "&amp;IF(MID(#REF!,1,6)="L_STUB","NULL","REC."&amp;#REF!)&amp;" || '&lt;/"&amp;#REF!&amp;"&gt;');"</f>
      </c>
      <c r="B680" s="192"/>
      <c r="C680" s="191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1">
        <f>"HTP.P('&lt;"&amp;#REF!&amp;"&gt;' || "&amp;IF(MID(#REF!,1,6)="L_STUB","NULL","REC."&amp;#REF!)&amp;" || '&lt;/"&amp;#REF!&amp;"&gt;');"</f>
      </c>
      <c r="B681" s="192"/>
      <c r="C681" s="191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1">
        <f>"HTP.P('&lt;"&amp;#REF!&amp;"&gt;' || "&amp;IF(MID(#REF!,1,6)="L_STUB","NULL","REC."&amp;#REF!)&amp;" || '&lt;/"&amp;#REF!&amp;"&gt;');"</f>
      </c>
      <c r="B682" s="192"/>
      <c r="C682" s="191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1">
        <f>"HTP.P('&lt;"&amp;#REF!&amp;"&gt;' || "&amp;IF(MID(#REF!,1,6)="L_STUB","NULL","REC."&amp;#REF!)&amp;" || '&lt;/"&amp;#REF!&amp;"&gt;');"</f>
      </c>
      <c r="B683" s="192"/>
      <c r="C683" s="191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1">
        <f>"HTP.P('&lt;"&amp;#REF!&amp;"&gt;' || "&amp;IF(MID(#REF!,1,6)="L_STUB","NULL","REC."&amp;#REF!)&amp;" || '&lt;/"&amp;#REF!&amp;"&gt;');"</f>
      </c>
      <c r="B684" s="192"/>
      <c r="C684" s="191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1">
        <f>"HTP.P('&lt;"&amp;#REF!&amp;"&gt;' || "&amp;IF(MID(#REF!,1,6)="L_STUB","NULL","REC."&amp;#REF!)&amp;" || '&lt;/"&amp;#REF!&amp;"&gt;');"</f>
      </c>
      <c r="B685" s="192"/>
      <c r="C685" s="191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1">
        <f>"HTP.P('&lt;"&amp;#REF!&amp;"&gt;' || "&amp;IF(MID(#REF!,1,6)="L_STUB","NULL","REC."&amp;#REF!)&amp;" || '&lt;/"&amp;#REF!&amp;"&gt;');"</f>
      </c>
      <c r="B686" s="192"/>
      <c r="C686" s="191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1">
        <f>"HTP.P('&lt;"&amp;#REF!&amp;"&gt;' || "&amp;IF(MID(#REF!,1,6)="L_STUB","NULL","REC."&amp;#REF!)&amp;" || '&lt;/"&amp;#REF!&amp;"&gt;');"</f>
      </c>
      <c r="B687" s="192"/>
      <c r="C687" s="191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1">
        <f>"HTP.P('&lt;"&amp;#REF!&amp;"&gt;' || "&amp;IF(MID(#REF!,1,6)="L_STUB","NULL","REC."&amp;#REF!)&amp;" || '&lt;/"&amp;#REF!&amp;"&gt;');"</f>
      </c>
      <c r="B688" s="192"/>
      <c r="C688" s="191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1">
        <f>"HTP.P('&lt;"&amp;#REF!&amp;"&gt;' || "&amp;IF(MID(#REF!,1,6)="L_STUB","NULL","REC."&amp;#REF!)&amp;" || '&lt;/"&amp;#REF!&amp;"&gt;');"</f>
      </c>
      <c r="B689" s="192"/>
      <c r="C689" s="191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1">
        <f>"HTP.P('&lt;"&amp;#REF!&amp;"&gt;' || "&amp;IF(MID(#REF!,1,6)="L_STUB","NULL","REC."&amp;#REF!)&amp;" || '&lt;/"&amp;#REF!&amp;"&gt;');"</f>
      </c>
      <c r="B690" s="192"/>
      <c r="C690" s="191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1">
        <f>"HTP.P('&lt;"&amp;#REF!&amp;"&gt;' || "&amp;IF(MID(#REF!,1,6)="L_STUB","NULL","REC."&amp;#REF!)&amp;" || '&lt;/"&amp;#REF!&amp;"&gt;');"</f>
      </c>
      <c r="B691" s="192"/>
      <c r="C691" s="191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1">
        <f>"HTP.P('&lt;"&amp;#REF!&amp;"&gt;' || "&amp;IF(MID(#REF!,1,6)="L_STUB","NULL","REC."&amp;#REF!)&amp;" || '&lt;/"&amp;#REF!&amp;"&gt;');"</f>
      </c>
      <c r="B692" s="192"/>
      <c r="C692" s="191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1">
        <f>"HTP.P('&lt;"&amp;#REF!&amp;"&gt;' || "&amp;IF(MID(#REF!,1,6)="L_STUB","NULL","REC."&amp;#REF!)&amp;" || '&lt;/"&amp;#REF!&amp;"&gt;');"</f>
      </c>
      <c r="B693" s="192"/>
      <c r="C693" s="191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1">
        <f>"HTP.P('&lt;"&amp;#REF!&amp;"&gt;' || "&amp;IF(MID(#REF!,1,6)="L_STUB","NULL","REC."&amp;#REF!)&amp;" || '&lt;/"&amp;#REF!&amp;"&gt;');"</f>
      </c>
      <c r="B694" s="192"/>
      <c r="C694" s="191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1">
        <f>"HTP.P('&lt;"&amp;#REF!&amp;"&gt;' || "&amp;IF(MID(#REF!,1,6)="L_STUB","NULL","REC."&amp;#REF!)&amp;" || '&lt;/"&amp;#REF!&amp;"&gt;');"</f>
      </c>
      <c r="B695" s="192"/>
      <c r="C695" s="191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1">
        <f>"HTP.P('&lt;"&amp;#REF!&amp;"&gt;' || "&amp;IF(MID(#REF!,1,6)="L_STUB","NULL","REC."&amp;#REF!)&amp;" || '&lt;/"&amp;#REF!&amp;"&gt;');"</f>
      </c>
      <c r="B696" s="192"/>
      <c r="C696" s="191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1">
        <f>"HTP.P('&lt;"&amp;#REF!&amp;"&gt;' || "&amp;IF(MID(#REF!,1,6)="L_STUB","NULL","REC."&amp;#REF!)&amp;" || '&lt;/"&amp;#REF!&amp;"&gt;');"</f>
      </c>
      <c r="B697" s="192"/>
      <c r="C697" s="191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1">
        <f>"HTP.P('&lt;"&amp;#REF!&amp;"&gt;' || "&amp;IF(MID(#REF!,1,6)="L_STUB","NULL","REC."&amp;#REF!)&amp;" || '&lt;/"&amp;#REF!&amp;"&gt;');"</f>
      </c>
      <c r="B698" s="192"/>
      <c r="C698" s="191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1">
        <f>"HTP.P('&lt;"&amp;#REF!&amp;"&gt;' || "&amp;IF(MID(#REF!,1,6)="L_STUB","NULL","REC."&amp;#REF!)&amp;" || '&lt;/"&amp;#REF!&amp;"&gt;');"</f>
      </c>
      <c r="B699" s="192"/>
      <c r="C699" s="191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1">
        <f>"HTP.P('&lt;"&amp;#REF!&amp;"&gt;' || "&amp;IF(MID(#REF!,1,6)="L_STUB","NULL","REC."&amp;#REF!)&amp;" || '&lt;/"&amp;#REF!&amp;"&gt;');"</f>
      </c>
      <c r="B700" s="192"/>
      <c r="C700" s="191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1">
        <f>"HTP.P('&lt;"&amp;#REF!&amp;"&gt;' || "&amp;IF(MID(#REF!,1,6)="L_STUB","NULL","REC."&amp;#REF!)&amp;" || '&lt;/"&amp;#REF!&amp;"&gt;');"</f>
      </c>
      <c r="B701" s="192"/>
      <c r="C701" s="191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1">
        <f>"HTP.P('&lt;"&amp;#REF!&amp;"&gt;' || "&amp;IF(MID(#REF!,1,6)="L_STUB","NULL","REC."&amp;#REF!)&amp;" || '&lt;/"&amp;#REF!&amp;"&gt;');"</f>
      </c>
      <c r="B702" s="192"/>
      <c r="C702" s="191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1">
        <f>"HTP.P('&lt;"&amp;#REF!&amp;"&gt;' || "&amp;IF(MID(#REF!,1,6)="L_STUB","NULL","REC."&amp;#REF!)&amp;" || '&lt;/"&amp;#REF!&amp;"&gt;');"</f>
      </c>
      <c r="B703" s="192"/>
      <c r="C703" s="191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1">
        <f>"HTP.P('&lt;"&amp;#REF!&amp;"&gt;' || "&amp;IF(MID(#REF!,1,6)="L_STUB","NULL","REC."&amp;#REF!)&amp;" || '&lt;/"&amp;#REF!&amp;"&gt;');"</f>
      </c>
      <c r="B704" s="192"/>
      <c r="C704" s="191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1">
        <f>"HTP.P('&lt;"&amp;#REF!&amp;"&gt;' || "&amp;IF(MID(#REF!,1,6)="L_STUB","NULL","REC."&amp;#REF!)&amp;" || '&lt;/"&amp;#REF!&amp;"&gt;');"</f>
      </c>
      <c r="B705" s="192"/>
      <c r="C705" s="191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1">
        <f>"HTP.P('&lt;"&amp;#REF!&amp;"&gt;' || "&amp;IF(MID(#REF!,1,6)="L_STUB","NULL","REC."&amp;#REF!)&amp;" || '&lt;/"&amp;#REF!&amp;"&gt;');"</f>
      </c>
      <c r="B706" s="192"/>
      <c r="C706" s="191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1">
        <f>"HTP.P('&lt;"&amp;#REF!&amp;"&gt;' || "&amp;IF(MID(#REF!,1,6)="L_STUB","NULL","REC."&amp;#REF!)&amp;" || '&lt;/"&amp;#REF!&amp;"&gt;');"</f>
      </c>
      <c r="B707" s="192"/>
      <c r="C707" s="191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1">
        <f>"HTP.P('&lt;"&amp;#REF!&amp;"&gt;' || "&amp;IF(MID(#REF!,1,6)="L_STUB","NULL","REC."&amp;#REF!)&amp;" || '&lt;/"&amp;#REF!&amp;"&gt;');"</f>
      </c>
      <c r="B708" s="192"/>
      <c r="C708" s="191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1">
        <f>"HTP.P('&lt;"&amp;#REF!&amp;"&gt;' || "&amp;IF(MID(#REF!,1,6)="L_STUB","NULL","REC."&amp;#REF!)&amp;" || '&lt;/"&amp;#REF!&amp;"&gt;');"</f>
      </c>
      <c r="B709" s="192"/>
      <c r="C709" s="191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1">
        <f>"HTP.P('&lt;"&amp;#REF!&amp;"&gt;' || "&amp;IF(MID(#REF!,1,6)="L_STUB","NULL","REC."&amp;#REF!)&amp;" || '&lt;/"&amp;#REF!&amp;"&gt;');"</f>
      </c>
      <c r="B710" s="192"/>
      <c r="C710" s="191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1">
        <f>"HTP.P('&lt;"&amp;#REF!&amp;"&gt;' || "&amp;IF(MID(#REF!,1,6)="L_STUB","NULL","REC."&amp;#REF!)&amp;" || '&lt;/"&amp;#REF!&amp;"&gt;');"</f>
      </c>
      <c r="B711" s="192"/>
      <c r="C711" s="191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1">
        <f>"HTP.P('&lt;"&amp;#REF!&amp;"&gt;' || "&amp;IF(MID(#REF!,1,6)="L_STUB","NULL","REC."&amp;#REF!)&amp;" || '&lt;/"&amp;#REF!&amp;"&gt;');"</f>
      </c>
      <c r="B712" s="192"/>
      <c r="C712" s="191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1">
        <f>"HTP.P('&lt;"&amp;#REF!&amp;"&gt;' || "&amp;IF(MID(#REF!,1,6)="L_STUB","NULL","REC."&amp;#REF!)&amp;" || '&lt;/"&amp;#REF!&amp;"&gt;');"</f>
      </c>
      <c r="B713" s="192"/>
      <c r="C713" s="191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1">
        <f>"HTP.P('&lt;"&amp;#REF!&amp;"&gt;' || "&amp;IF(MID(#REF!,1,6)="L_STUB","NULL","REC."&amp;#REF!)&amp;" || '&lt;/"&amp;#REF!&amp;"&gt;');"</f>
      </c>
      <c r="B714" s="192"/>
      <c r="C714" s="191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1">
        <f>"HTP.P('&lt;"&amp;#REF!&amp;"&gt;' || "&amp;IF(MID(#REF!,1,6)="L_STUB","NULL","REC."&amp;#REF!)&amp;" || '&lt;/"&amp;#REF!&amp;"&gt;');"</f>
      </c>
      <c r="B715" s="192"/>
      <c r="C715" s="191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1">
        <f>"HTP.P('&lt;"&amp;#REF!&amp;"&gt;' || "&amp;IF(MID(#REF!,1,6)="L_STUB","NULL","REC."&amp;#REF!)&amp;" || '&lt;/"&amp;#REF!&amp;"&gt;');"</f>
      </c>
      <c r="B716" s="192"/>
      <c r="C716" s="191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1">
        <f>"HTP.P('&lt;"&amp;#REF!&amp;"&gt;' || "&amp;IF(MID(#REF!,1,6)="L_STUB","NULL","REC."&amp;#REF!)&amp;" || '&lt;/"&amp;#REF!&amp;"&gt;');"</f>
      </c>
      <c r="B717" s="192"/>
      <c r="C717" s="191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1">
        <f>"HTP.P('&lt;"&amp;#REF!&amp;"&gt;' || "&amp;IF(MID(#REF!,1,6)="L_STUB","NULL","REC."&amp;#REF!)&amp;" || '&lt;/"&amp;#REF!&amp;"&gt;');"</f>
      </c>
      <c r="B718" s="192"/>
      <c r="C718" s="191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1">
        <f>"HTP.P('&lt;"&amp;#REF!&amp;"&gt;' || "&amp;IF(MID(#REF!,1,6)="L_STUB","NULL","REC."&amp;#REF!)&amp;" || '&lt;/"&amp;#REF!&amp;"&gt;');"</f>
      </c>
      <c r="B719" s="192"/>
      <c r="C719" s="191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1">
        <f>"HTP.P('&lt;"&amp;#REF!&amp;"&gt;' || "&amp;IF(MID(#REF!,1,6)="L_STUB","NULL","REC."&amp;#REF!)&amp;" || '&lt;/"&amp;#REF!&amp;"&gt;');"</f>
      </c>
      <c r="B720" s="192"/>
      <c r="C720" s="191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1">
        <f>"HTP.P('&lt;"&amp;#REF!&amp;"&gt;' || "&amp;IF(MID(#REF!,1,6)="L_STUB","NULL","REC."&amp;#REF!)&amp;" || '&lt;/"&amp;#REF!&amp;"&gt;');"</f>
      </c>
      <c r="B721" s="192"/>
      <c r="C721" s="191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1">
        <f>"HTP.P('&lt;"&amp;#REF!&amp;"&gt;' || "&amp;IF(MID(#REF!,1,6)="L_STUB","NULL","REC."&amp;#REF!)&amp;" || '&lt;/"&amp;#REF!&amp;"&gt;');"</f>
      </c>
      <c r="B722" s="192"/>
      <c r="C722" s="191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1">
        <f>"HTP.P('&lt;"&amp;#REF!&amp;"&gt;' || "&amp;IF(MID(#REF!,1,6)="L_STUB","NULL","REC."&amp;#REF!)&amp;" || '&lt;/"&amp;#REF!&amp;"&gt;');"</f>
      </c>
      <c r="B723" s="192"/>
      <c r="C723" s="191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1">
        <f>"HTP.P('&lt;"&amp;#REF!&amp;"&gt;' || "&amp;IF(MID(#REF!,1,6)="L_STUB","NULL","REC."&amp;#REF!)&amp;" || '&lt;/"&amp;#REF!&amp;"&gt;');"</f>
      </c>
      <c r="B724" s="192"/>
      <c r="C724" s="191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1">
        <f>"HTP.P('&lt;"&amp;#REF!&amp;"&gt;' || "&amp;IF(MID(#REF!,1,6)="L_STUB","NULL","REC."&amp;#REF!)&amp;" || '&lt;/"&amp;#REF!&amp;"&gt;');"</f>
      </c>
      <c r="B725" s="192"/>
      <c r="C725" s="191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1">
        <f>"HTP.P('&lt;"&amp;#REF!&amp;"&gt;' || "&amp;IF(MID(#REF!,1,6)="L_STUB","NULL","REC."&amp;#REF!)&amp;" || '&lt;/"&amp;#REF!&amp;"&gt;');"</f>
      </c>
      <c r="B726" s="192"/>
      <c r="C726" s="191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1">
        <f>"HTP.P('&lt;"&amp;#REF!&amp;"&gt;' || "&amp;IF(MID(#REF!,1,6)="L_STUB","NULL","REC."&amp;#REF!)&amp;" || '&lt;/"&amp;#REF!&amp;"&gt;');"</f>
      </c>
      <c r="B727" s="192"/>
      <c r="C727" s="191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1">
        <f>"HTP.P('&lt;"&amp;#REF!&amp;"&gt;' || "&amp;IF(MID(#REF!,1,6)="L_STUB","NULL","REC."&amp;#REF!)&amp;" || '&lt;/"&amp;#REF!&amp;"&gt;');"</f>
      </c>
      <c r="B728" s="192"/>
      <c r="C728" s="191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1">
        <f>"HTP.P('&lt;"&amp;#REF!&amp;"&gt;' || "&amp;IF(MID(#REF!,1,6)="L_STUB","NULL","REC."&amp;#REF!)&amp;" || '&lt;/"&amp;#REF!&amp;"&gt;');"</f>
      </c>
      <c r="B729" s="192"/>
      <c r="C729" s="191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1">
        <f>"HTP.P('&lt;"&amp;#REF!&amp;"&gt;' || "&amp;IF(MID(#REF!,1,6)="L_STUB","NULL","REC."&amp;#REF!)&amp;" || '&lt;/"&amp;#REF!&amp;"&gt;');"</f>
      </c>
      <c r="B730" s="192"/>
      <c r="C730" s="191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1">
        <f>"HTP.P('&lt;"&amp;#REF!&amp;"&gt;' || "&amp;IF(MID(#REF!,1,6)="L_STUB","NULL","REC."&amp;#REF!)&amp;" || '&lt;/"&amp;#REF!&amp;"&gt;');"</f>
      </c>
      <c r="B731" s="192"/>
      <c r="C731" s="191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1">
        <f>"HTP.P('&lt;"&amp;#REF!&amp;"&gt;' || "&amp;IF(MID(#REF!,1,6)="L_STUB","NULL","REC."&amp;#REF!)&amp;" || '&lt;/"&amp;#REF!&amp;"&gt;');"</f>
      </c>
      <c r="B732" s="192"/>
      <c r="C732" s="191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1">
        <f>"HTP.P('&lt;"&amp;#REF!&amp;"&gt;' || "&amp;IF(MID(#REF!,1,6)="L_STUB","NULL","REC."&amp;#REF!)&amp;" || '&lt;/"&amp;#REF!&amp;"&gt;');"</f>
      </c>
      <c r="B733" s="192"/>
      <c r="C733" s="191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1">
        <f>"HTP.P('&lt;"&amp;#REF!&amp;"&gt;' || "&amp;IF(MID(#REF!,1,6)="L_STUB","NULL","REC."&amp;#REF!)&amp;" || '&lt;/"&amp;#REF!&amp;"&gt;');"</f>
      </c>
      <c r="B734" s="192"/>
      <c r="C734" s="191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1">
        <f>"HTP.P('&lt;"&amp;#REF!&amp;"&gt;' || "&amp;IF(MID(#REF!,1,6)="L_STUB","NULL","REC."&amp;#REF!)&amp;" || '&lt;/"&amp;#REF!&amp;"&gt;');"</f>
      </c>
      <c r="B735" s="192"/>
      <c r="C735" s="191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1">
        <f>"HTP.P('&lt;"&amp;#REF!&amp;"&gt;' || "&amp;IF(MID(#REF!,1,6)="L_STUB","NULL","REC."&amp;#REF!)&amp;" || '&lt;/"&amp;#REF!&amp;"&gt;');"</f>
      </c>
      <c r="B736" s="192"/>
      <c r="C736" s="191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1">
        <f>"HTP.P('&lt;"&amp;#REF!&amp;"&gt;' || "&amp;IF(MID(#REF!,1,6)="L_STUB","NULL","REC."&amp;#REF!)&amp;" || '&lt;/"&amp;#REF!&amp;"&gt;');"</f>
      </c>
      <c r="B737" s="192"/>
      <c r="C737" s="191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1">
        <f>"HTP.P('&lt;"&amp;#REF!&amp;"&gt;' || "&amp;IF(MID(#REF!,1,6)="L_STUB","NULL","REC."&amp;#REF!)&amp;" || '&lt;/"&amp;#REF!&amp;"&gt;');"</f>
      </c>
      <c r="B738" s="192"/>
      <c r="C738" s="191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1">
        <f>"HTP.P('&lt;"&amp;#REF!&amp;"&gt;' || "&amp;IF(MID(#REF!,1,6)="L_STUB","NULL","REC."&amp;#REF!)&amp;" || '&lt;/"&amp;#REF!&amp;"&gt;');"</f>
      </c>
      <c r="B739" s="192"/>
      <c r="C739" s="191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1">
        <f>"HTP.P('&lt;"&amp;#REF!&amp;"&gt;' || "&amp;IF(MID(#REF!,1,6)="L_STUB","NULL","REC."&amp;#REF!)&amp;" || '&lt;/"&amp;#REF!&amp;"&gt;');"</f>
      </c>
      <c r="B740" s="192"/>
      <c r="C740" s="191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1">
        <f>"HTP.P('&lt;"&amp;#REF!&amp;"&gt;' || "&amp;IF(MID(#REF!,1,6)="L_STUB","NULL","REC."&amp;#REF!)&amp;" || '&lt;/"&amp;#REF!&amp;"&gt;');"</f>
      </c>
      <c r="B741" s="192"/>
      <c r="C741" s="191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1">
        <f>"HTP.P('&lt;"&amp;#REF!&amp;"&gt;' || "&amp;IF(MID(#REF!,1,6)="L_STUB","NULL","REC."&amp;#REF!)&amp;" || '&lt;/"&amp;#REF!&amp;"&gt;');"</f>
      </c>
      <c r="B742" s="192"/>
      <c r="C742" s="191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1">
        <f>"HTP.P('&lt;"&amp;#REF!&amp;"&gt;' || "&amp;IF(MID(#REF!,1,6)="L_STUB","NULL","REC."&amp;#REF!)&amp;" || '&lt;/"&amp;#REF!&amp;"&gt;');"</f>
      </c>
      <c r="B743" s="192"/>
      <c r="C743" s="191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1">
        <f>"HTP.P('&lt;"&amp;#REF!&amp;"&gt;' || "&amp;IF(MID(#REF!,1,6)="L_STUB","NULL","REC."&amp;#REF!)&amp;" || '&lt;/"&amp;#REF!&amp;"&gt;');"</f>
      </c>
      <c r="B744" s="192"/>
      <c r="C744" s="191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1">
        <f>"HTP.P('&lt;"&amp;#REF!&amp;"&gt;' || "&amp;IF(MID(#REF!,1,6)="L_STUB","NULL","REC."&amp;#REF!)&amp;" || '&lt;/"&amp;#REF!&amp;"&gt;');"</f>
      </c>
      <c r="B745" s="192"/>
      <c r="C745" s="191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1">
        <f>"HTP.P('&lt;"&amp;#REF!&amp;"&gt;' || "&amp;IF(MID(#REF!,1,6)="L_STUB","NULL","REC."&amp;#REF!)&amp;" || '&lt;/"&amp;#REF!&amp;"&gt;');"</f>
      </c>
      <c r="B746" s="192"/>
      <c r="C746" s="191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1">
        <f>"HTP.P('&lt;"&amp;#REF!&amp;"&gt;' || "&amp;IF(MID(#REF!,1,6)="L_STUB","NULL","REC."&amp;#REF!)&amp;" || '&lt;/"&amp;#REF!&amp;"&gt;');"</f>
      </c>
      <c r="B747" s="192"/>
      <c r="C747" s="191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1">
        <f>"HTP.P('&lt;"&amp;#REF!&amp;"&gt;' || "&amp;IF(MID(#REF!,1,6)="L_STUB","NULL","REC."&amp;#REF!)&amp;" || '&lt;/"&amp;#REF!&amp;"&gt;');"</f>
      </c>
      <c r="B748" s="192"/>
      <c r="C748" s="191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1">
        <f>"HTP.P('&lt;"&amp;#REF!&amp;"&gt;' || "&amp;IF(MID(#REF!,1,6)="L_STUB","NULL","REC."&amp;#REF!)&amp;" || '&lt;/"&amp;#REF!&amp;"&gt;');"</f>
      </c>
      <c r="B749" s="192"/>
      <c r="C749" s="191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1">
        <f>"HTP.P('&lt;"&amp;#REF!&amp;"&gt;' || "&amp;IF(MID(#REF!,1,6)="L_STUB","NULL","REC."&amp;#REF!)&amp;" || '&lt;/"&amp;#REF!&amp;"&gt;');"</f>
      </c>
      <c r="B750" s="192"/>
      <c r="C750" s="191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1">
        <f>"HTP.P('&lt;"&amp;#REF!&amp;"&gt;' || "&amp;IF(MID(#REF!,1,6)="L_STUB","NULL","REC."&amp;#REF!)&amp;" || '&lt;/"&amp;#REF!&amp;"&gt;');"</f>
      </c>
      <c r="B751" s="192"/>
      <c r="C751" s="191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1">
        <f>"HTP.P('&lt;"&amp;#REF!&amp;"&gt;' || "&amp;IF(MID(#REF!,1,6)="L_STUB","NULL","REC."&amp;#REF!)&amp;" || '&lt;/"&amp;#REF!&amp;"&gt;');"</f>
      </c>
      <c r="B752" s="192"/>
      <c r="C752" s="191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1">
        <f>"HTP.P('&lt;"&amp;#REF!&amp;"&gt;' || "&amp;IF(MID(#REF!,1,6)="L_STUB","NULL","REC."&amp;#REF!)&amp;" || '&lt;/"&amp;#REF!&amp;"&gt;');"</f>
      </c>
      <c r="B753" s="192"/>
      <c r="C753" s="191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1">
        <f>"HTP.P('&lt;"&amp;#REF!&amp;"&gt;' || "&amp;IF(MID(#REF!,1,6)="L_STUB","NULL","REC."&amp;#REF!)&amp;" || '&lt;/"&amp;#REF!&amp;"&gt;');"</f>
      </c>
      <c r="B754" s="192"/>
      <c r="C754" s="191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1">
        <f>"HTP.P('&lt;"&amp;#REF!&amp;"&gt;' || "&amp;IF(MID(#REF!,1,6)="L_STUB","NULL","REC."&amp;#REF!)&amp;" || '&lt;/"&amp;#REF!&amp;"&gt;');"</f>
      </c>
      <c r="B755" s="192"/>
      <c r="C755" s="191">
        <f>"DECODE(C_T."&amp;#REF!&amp;", 0, NULL, C_T."&amp;#REF!&amp;") AS "&amp;#REF!&amp;","</f>
      </c>
      <c r="D755" s="192"/>
      <c r="F755" s="192"/>
      <c r="G755" s="192"/>
      <c r="H755" s="192"/>
      <c r="I755" s="192"/>
      <c r="J755" s="192"/>
    </row>
    <row customHeight="1" ht="11.25">
      <c r="A756" s="191">
        <f>"HTP.P('&lt;"&amp;#REF!&amp;"&gt;' || "&amp;IF(MID(#REF!,1,6)="L_STUB","NULL","REC."&amp;#REF!)&amp;" || '&lt;/"&amp;#REF!&amp;"&gt;');"</f>
      </c>
      <c r="B756" s="192"/>
      <c r="C756" s="191">
        <f>"DECODE(C_T."&amp;#REF!&amp;", 0, NULL, C_T."&amp;#REF!&amp;") AS "&amp;#REF!&amp;","</f>
      </c>
      <c r="D756" s="192"/>
      <c r="F756" s="192"/>
      <c r="G756" s="192"/>
      <c r="H756" s="192"/>
      <c r="I756" s="192"/>
      <c r="J756" s="192"/>
    </row>
    <row customHeight="1" ht="11.25">
      <c r="A757" s="191">
        <f>"HTP.P('&lt;"&amp;#REF!&amp;"&gt;' || "&amp;IF(MID(#REF!,1,6)="L_STUB","NULL","REC."&amp;#REF!)&amp;" || '&lt;/"&amp;#REF!&amp;"&gt;');"</f>
      </c>
      <c r="B757" s="192"/>
      <c r="C757" s="191">
        <f>"DECODE(C_T."&amp;#REF!&amp;", 0, NULL, C_T."&amp;#REF!&amp;") AS "&amp;#REF!&amp;","</f>
      </c>
      <c r="D757" s="192"/>
      <c r="F757" s="192"/>
      <c r="G757" s="192"/>
      <c r="H757" s="192"/>
      <c r="I757" s="192"/>
      <c r="J757" s="192"/>
    </row>
    <row customHeight="1" ht="11.25">
      <c r="A758" s="191">
        <f>"HTP.P('&lt;"&amp;#REF!&amp;"&gt;' || "&amp;IF(MID(#REF!,1,6)="L_STUB","NULL","REC."&amp;#REF!)&amp;" || '&lt;/"&amp;#REF!&amp;"&gt;');"</f>
      </c>
      <c r="B758" s="192"/>
      <c r="C758" s="191">
        <f>"DECODE(C_T."&amp;#REF!&amp;", 0, NULL, C_T."&amp;#REF!&amp;") AS "&amp;#REF!&amp;","</f>
      </c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2"/>
      <c r="B761" s="192"/>
      <c r="C761" s="192"/>
      <c r="D761" s="192"/>
      <c r="F761" s="192"/>
      <c r="G761" s="192"/>
      <c r="H761" s="192"/>
      <c r="I761" s="192"/>
      <c r="J761" s="192"/>
    </row>
    <row customHeight="1" ht="11.25">
      <c r="A762" s="192"/>
      <c r="B762" s="192"/>
      <c r="C762" s="192"/>
      <c r="D762" s="192"/>
      <c r="F762" s="192"/>
      <c r="G762" s="192"/>
      <c r="H762" s="192"/>
      <c r="I762" s="192"/>
      <c r="J762" s="192"/>
    </row>
    <row customHeight="1" ht="11.25">
      <c r="A763" s="192"/>
      <c r="B763" s="192"/>
      <c r="C763" s="192"/>
      <c r="D763" s="192"/>
      <c r="F763" s="192"/>
      <c r="G763" s="192"/>
      <c r="H763" s="192"/>
      <c r="I763" s="192"/>
      <c r="J763" s="192"/>
    </row>
    <row customHeight="1" ht="11.25">
      <c r="A764" s="192"/>
      <c r="B764" s="192"/>
      <c r="C764" s="192"/>
      <c r="D764" s="192"/>
      <c r="F764" s="192"/>
      <c r="G764" s="192"/>
      <c r="H764" s="192"/>
      <c r="I764" s="192"/>
      <c r="J764" s="192"/>
    </row>
    <row customHeight="1" ht="11.25">
      <c r="A765" s="191">
        <f>"HTP.P('&lt;"&amp;#REF!&amp;"&gt;' || "&amp;IF(MID(#REF!,1,6)="L_STUB","NULL","REC."&amp;#REF!)&amp;" || '&lt;/"&amp;#REF!&amp;"&gt;');"</f>
      </c>
      <c r="B765" s="192"/>
      <c r="C765" s="191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1">
        <f>"HTP.P('&lt;"&amp;#REF!&amp;"&gt;' || "&amp;IF(MID(#REF!,1,6)="L_STUB","NULL","REC."&amp;#REF!)&amp;" || '&lt;/"&amp;#REF!&amp;"&gt;');"</f>
      </c>
      <c r="B766" s="192"/>
      <c r="C766" s="191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1">
        <f>"HTP.P('&lt;"&amp;#REF!&amp;"&gt;' || "&amp;IF(MID(#REF!,1,6)="L_STUB","NULL","REC."&amp;#REF!)&amp;" || '&lt;/"&amp;#REF!&amp;"&gt;');"</f>
      </c>
      <c r="B767" s="192"/>
      <c r="C767" s="191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1">
        <f>"HTP.P('&lt;"&amp;#REF!&amp;"&gt;' || "&amp;IF(MID(#REF!,1,6)="L_STUB","NULL","REC."&amp;#REF!)&amp;" || '&lt;/"&amp;#REF!&amp;"&gt;');"</f>
      </c>
      <c r="B768" s="192"/>
      <c r="C768" s="191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1">
        <f>"HTP.P('&lt;"&amp;#REF!&amp;"&gt;' || "&amp;IF(MID(#REF!,1,6)="L_STUB","NULL","REC."&amp;#REF!)&amp;" || '&lt;/"&amp;#REF!&amp;"&gt;');"</f>
      </c>
      <c r="B769" s="192"/>
      <c r="C769" s="191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1">
        <f>"HTP.P('&lt;"&amp;#REF!&amp;"&gt;' || "&amp;IF(MID(#REF!,1,6)="L_STUB","NULL","REC."&amp;#REF!)&amp;" || '&lt;/"&amp;#REF!&amp;"&gt;');"</f>
      </c>
      <c r="B770" s="192"/>
      <c r="C770" s="191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1">
        <f>"HTP.P('&lt;"&amp;#REF!&amp;"&gt;' || "&amp;IF(MID(#REF!,1,6)="L_STUB","NULL","REC."&amp;#REF!)&amp;" || '&lt;/"&amp;#REF!&amp;"&gt;');"</f>
      </c>
      <c r="B771" s="192"/>
      <c r="C771" s="191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1">
        <f>"HTP.P('&lt;"&amp;#REF!&amp;"&gt;' || "&amp;IF(MID(#REF!,1,6)="L_STUB","NULL","REC."&amp;#REF!)&amp;" || '&lt;/"&amp;#REF!&amp;"&gt;');"</f>
      </c>
      <c r="B772" s="192"/>
      <c r="C772" s="191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1">
        <f>"HTP.P('&lt;"&amp;#REF!&amp;"&gt;' || "&amp;IF(MID(#REF!,1,6)="L_STUB","NULL","REC."&amp;#REF!)&amp;" || '&lt;/"&amp;#REF!&amp;"&gt;');"</f>
      </c>
      <c r="B773" s="192"/>
      <c r="C773" s="191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1">
        <f>"HTP.P('&lt;"&amp;#REF!&amp;"&gt;' || "&amp;IF(MID(#REF!,1,6)="L_STUB","NULL","REC."&amp;#REF!)&amp;" || '&lt;/"&amp;#REF!&amp;"&gt;');"</f>
      </c>
      <c r="B774" s="192"/>
      <c r="C774" s="191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1">
        <f>"HTP.P('&lt;"&amp;#REF!&amp;"&gt;' || "&amp;IF(MID(#REF!,1,6)="L_STUB","NULL","REC."&amp;#REF!)&amp;" || '&lt;/"&amp;#REF!&amp;"&gt;');"</f>
      </c>
      <c r="B775" s="192"/>
      <c r="C775" s="191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1">
        <f>"HTP.P('&lt;"&amp;#REF!&amp;"&gt;' || "&amp;IF(MID(#REF!,1,6)="L_STUB","NULL","REC."&amp;#REF!)&amp;" || '&lt;/"&amp;#REF!&amp;"&gt;');"</f>
      </c>
      <c r="B776" s="192"/>
      <c r="C776" s="191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1">
        <f>"HTP.P('&lt;"&amp;#REF!&amp;"&gt;' || "&amp;IF(MID(#REF!,1,6)="L_STUB","NULL","REC."&amp;#REF!)&amp;" || '&lt;/"&amp;#REF!&amp;"&gt;');"</f>
      </c>
      <c r="B777" s="192"/>
      <c r="C777" s="191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1">
        <f>"HTP.P('&lt;"&amp;#REF!&amp;"&gt;' || "&amp;IF(MID(#REF!,1,6)="L_STUB","NULL","REC."&amp;#REF!)&amp;" || '&lt;/"&amp;#REF!&amp;"&gt;');"</f>
      </c>
      <c r="B778" s="192"/>
      <c r="C778" s="191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1">
        <f>"HTP.P('&lt;"&amp;#REF!&amp;"&gt;' || "&amp;IF(MID(#REF!,1,6)="L_STUB","NULL","REC."&amp;#REF!)&amp;" || '&lt;/"&amp;#REF!&amp;"&gt;');"</f>
      </c>
      <c r="B779" s="192"/>
      <c r="C779" s="191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1">
        <f>"HTP.P('&lt;"&amp;#REF!&amp;"&gt;' || "&amp;IF(MID(#REF!,1,6)="L_STUB","NULL","REC."&amp;#REF!)&amp;" || '&lt;/"&amp;#REF!&amp;"&gt;');"</f>
      </c>
      <c r="B780" s="192"/>
      <c r="C780" s="191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1">
        <f>"HTP.P('&lt;"&amp;#REF!&amp;"&gt;' || "&amp;IF(MID(#REF!,1,6)="L_STUB","NULL","REC."&amp;#REF!)&amp;" || '&lt;/"&amp;#REF!&amp;"&gt;');"</f>
      </c>
      <c r="B781" s="192"/>
      <c r="C781" s="191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1">
        <f>"HTP.P('&lt;"&amp;#REF!&amp;"&gt;' || "&amp;IF(MID(#REF!,1,6)="L_STUB","NULL","REC."&amp;#REF!)&amp;" || '&lt;/"&amp;#REF!&amp;"&gt;');"</f>
      </c>
      <c r="B782" s="192"/>
      <c r="C782" s="191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1">
        <f>"HTP.P('&lt;"&amp;#REF!&amp;"&gt;' || "&amp;IF(MID(#REF!,1,6)="L_STUB","NULL","REC."&amp;#REF!)&amp;" || '&lt;/"&amp;#REF!&amp;"&gt;');"</f>
      </c>
      <c r="B783" s="192"/>
      <c r="C783" s="191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1">
        <f>"HTP.P('&lt;"&amp;#REF!&amp;"&gt;' || "&amp;IF(MID(#REF!,1,6)="L_STUB","NULL","REC."&amp;#REF!)&amp;" || '&lt;/"&amp;#REF!&amp;"&gt;');"</f>
      </c>
      <c r="B784" s="192"/>
      <c r="C784" s="191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1">
        <f>"HTP.P('&lt;"&amp;#REF!&amp;"&gt;' || "&amp;IF(MID(#REF!,1,6)="L_STUB","NULL","REC."&amp;#REF!)&amp;" || '&lt;/"&amp;#REF!&amp;"&gt;');"</f>
      </c>
      <c r="B785" s="192"/>
      <c r="C785" s="191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1">
        <f>"HTP.P('&lt;"&amp;#REF!&amp;"&gt;' || "&amp;IF(MID(#REF!,1,6)="L_STUB","NULL","REC."&amp;#REF!)&amp;" || '&lt;/"&amp;#REF!&amp;"&gt;');"</f>
      </c>
      <c r="B786" s="192"/>
      <c r="C786" s="191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1">
        <f>"HTP.P('&lt;"&amp;#REF!&amp;"&gt;' || "&amp;IF(MID(#REF!,1,6)="L_STUB","NULL","REC."&amp;#REF!)&amp;" || '&lt;/"&amp;#REF!&amp;"&gt;');"</f>
      </c>
      <c r="B787" s="192"/>
      <c r="C787" s="191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1">
        <f>"HTP.P('&lt;"&amp;#REF!&amp;"&gt;' || "&amp;IF(MID(#REF!,1,6)="L_STUB","NULL","REC."&amp;#REF!)&amp;" || '&lt;/"&amp;#REF!&amp;"&gt;');"</f>
      </c>
      <c r="B788" s="192"/>
      <c r="C788" s="191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1">
        <f>"HTP.P('&lt;"&amp;#REF!&amp;"&gt;' || "&amp;IF(MID(#REF!,1,6)="L_STUB","NULL","REC."&amp;#REF!)&amp;" || '&lt;/"&amp;#REF!&amp;"&gt;');"</f>
      </c>
      <c r="B789" s="192"/>
      <c r="C789" s="191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1">
        <f>"HTP.P('&lt;"&amp;#REF!&amp;"&gt;' || "&amp;IF(MID(#REF!,1,6)="L_STUB","NULL","REC."&amp;#REF!)&amp;" || '&lt;/"&amp;#REF!&amp;"&gt;');"</f>
      </c>
      <c r="B790" s="192"/>
      <c r="C790" s="191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1">
        <f>"HTP.P('&lt;"&amp;#REF!&amp;"&gt;' || "&amp;IF(MID(#REF!,1,6)="L_STUB","NULL","REC."&amp;#REF!)&amp;" || '&lt;/"&amp;#REF!&amp;"&gt;');"</f>
      </c>
      <c r="B791" s="192"/>
      <c r="C791" s="191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1">
        <f>"HTP.P('&lt;"&amp;#REF!&amp;"&gt;' || "&amp;IF(MID(#REF!,1,6)="L_STUB","NULL","REC."&amp;#REF!)&amp;" || '&lt;/"&amp;#REF!&amp;"&gt;');"</f>
      </c>
      <c r="B792" s="192"/>
      <c r="C792" s="191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1">
        <f>"HTP.P('&lt;"&amp;#REF!&amp;"&gt;' || "&amp;IF(MID(#REF!,1,6)="L_STUB","NULL","REC."&amp;#REF!)&amp;" || '&lt;/"&amp;#REF!&amp;"&gt;');"</f>
      </c>
      <c r="B793" s="192"/>
      <c r="C793" s="191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1">
        <f>"HTP.P('&lt;"&amp;#REF!&amp;"&gt;' || "&amp;IF(MID(#REF!,1,6)="L_STUB","NULL","REC."&amp;#REF!)&amp;" || '&lt;/"&amp;#REF!&amp;"&gt;');"</f>
      </c>
      <c r="B794" s="192"/>
      <c r="C794" s="191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1">
        <f>"HTP.P('&lt;"&amp;#REF!&amp;"&gt;' || "&amp;IF(MID(#REF!,1,6)="L_STUB","NULL","REC."&amp;#REF!)&amp;" || '&lt;/"&amp;#REF!&amp;"&gt;');"</f>
      </c>
      <c r="B795" s="192"/>
      <c r="C795" s="191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1">
        <f>"HTP.P('&lt;"&amp;#REF!&amp;"&gt;' || "&amp;IF(MID(#REF!,1,6)="L_STUB","NULL","REC."&amp;#REF!)&amp;" || '&lt;/"&amp;#REF!&amp;"&gt;');"</f>
      </c>
      <c r="B796" s="192"/>
      <c r="C796" s="191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1">
        <f>"HTP.P('&lt;"&amp;#REF!&amp;"&gt;' || "&amp;IF(MID(#REF!,1,6)="L_STUB","NULL","REC."&amp;#REF!)&amp;" || '&lt;/"&amp;#REF!&amp;"&gt;');"</f>
      </c>
      <c r="B797" s="192"/>
      <c r="C797" s="191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1">
        <f>"HTP.P('&lt;"&amp;#REF!&amp;"&gt;' || "&amp;IF(MID(#REF!,1,6)="L_STUB","NULL","REC."&amp;#REF!)&amp;" || '&lt;/"&amp;#REF!&amp;"&gt;');"</f>
      </c>
      <c r="B798" s="192"/>
      <c r="C798" s="191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1">
        <f>"HTP.P('&lt;"&amp;#REF!&amp;"&gt;' || "&amp;IF(MID(#REF!,1,6)="L_STUB","NULL","REC."&amp;#REF!)&amp;" || '&lt;/"&amp;#REF!&amp;"&gt;');"</f>
      </c>
      <c r="B799" s="192"/>
      <c r="C799" s="191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1">
        <f>"HTP.P('&lt;"&amp;#REF!&amp;"&gt;' || "&amp;IF(MID(#REF!,1,6)="L_STUB","NULL","REC."&amp;#REF!)&amp;" || '&lt;/"&amp;#REF!&amp;"&gt;');"</f>
      </c>
      <c r="B800" s="192"/>
      <c r="C800" s="191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1">
        <f>"HTP.P('&lt;"&amp;#REF!&amp;"&gt;' || "&amp;IF(MID(#REF!,1,6)="L_STUB","NULL","REC."&amp;#REF!)&amp;" || '&lt;/"&amp;#REF!&amp;"&gt;');"</f>
      </c>
      <c r="B801" s="192"/>
      <c r="C801" s="191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1">
        <f>"HTP.P('&lt;"&amp;#REF!&amp;"&gt;' || "&amp;IF(MID(#REF!,1,6)="L_STUB","NULL","REC."&amp;#REF!)&amp;" || '&lt;/"&amp;#REF!&amp;"&gt;');"</f>
      </c>
      <c r="B802" s="192"/>
      <c r="C802" s="191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1">
        <f>"HTP.P('&lt;"&amp;#REF!&amp;"&gt;' || "&amp;IF(MID(#REF!,1,6)="L_STUB","NULL","REC."&amp;#REF!)&amp;" || '&lt;/"&amp;#REF!&amp;"&gt;');"</f>
      </c>
      <c r="B803" s="192"/>
      <c r="C803" s="191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1">
        <f>"HTP.P('&lt;"&amp;#REF!&amp;"&gt;' || "&amp;IF(MID(#REF!,1,6)="L_STUB","NULL","REC."&amp;#REF!)&amp;" || '&lt;/"&amp;#REF!&amp;"&gt;');"</f>
      </c>
      <c r="B804" s="192"/>
      <c r="C804" s="191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1">
        <f>"HTP.P('&lt;"&amp;#REF!&amp;"&gt;' || "&amp;IF(MID(#REF!,1,6)="L_STUB","NULL","REC."&amp;#REF!)&amp;" || '&lt;/"&amp;#REF!&amp;"&gt;');"</f>
      </c>
      <c r="B805" s="192"/>
      <c r="C805" s="191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1">
        <f>"HTP.P('&lt;"&amp;#REF!&amp;"&gt;' || "&amp;IF(MID(#REF!,1,6)="L_STUB","NULL","REC."&amp;#REF!)&amp;" || '&lt;/"&amp;#REF!&amp;"&gt;');"</f>
      </c>
      <c r="B806" s="192"/>
      <c r="C806" s="191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1">
        <f>"HTP.P('&lt;"&amp;#REF!&amp;"&gt;' || "&amp;IF(MID(#REF!,1,6)="L_STUB","NULL","REC."&amp;#REF!)&amp;" || '&lt;/"&amp;#REF!&amp;"&gt;');"</f>
      </c>
      <c r="B807" s="192"/>
      <c r="C807" s="191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1">
        <f>"HTP.P('&lt;"&amp;#REF!&amp;"&gt;' || "&amp;IF(MID(#REF!,1,6)="L_STUB","NULL","REC."&amp;#REF!)&amp;" || '&lt;/"&amp;#REF!&amp;"&gt;');"</f>
      </c>
      <c r="B808" s="192"/>
      <c r="C808" s="191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1">
        <f>"HTP.P('&lt;"&amp;#REF!&amp;"&gt;' || "&amp;IF(MID(#REF!,1,6)="L_STUB","NULL","REC."&amp;#REF!)&amp;" || '&lt;/"&amp;#REF!&amp;"&gt;');"</f>
      </c>
      <c r="B809" s="192"/>
      <c r="C809" s="191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1">
        <f>"HTP.P('&lt;"&amp;#REF!&amp;"&gt;' || "&amp;IF(MID(#REF!,1,6)="L_STUB","NULL","REC."&amp;#REF!)&amp;" || '&lt;/"&amp;#REF!&amp;"&gt;');"</f>
      </c>
      <c r="B810" s="192"/>
      <c r="C810" s="191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1">
        <f>"HTP.P('&lt;"&amp;#REF!&amp;"&gt;' || "&amp;IF(MID(#REF!,1,6)="L_STUB","NULL","REC."&amp;#REF!)&amp;" || '&lt;/"&amp;#REF!&amp;"&gt;');"</f>
      </c>
      <c r="B811" s="192"/>
      <c r="C811" s="191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1">
        <f>"HTP.P('&lt;"&amp;#REF!&amp;"&gt;' || "&amp;IF(MID(#REF!,1,6)="L_STUB","NULL","REC."&amp;#REF!)&amp;" || '&lt;/"&amp;#REF!&amp;"&gt;');"</f>
      </c>
      <c r="B812" s="192"/>
      <c r="C812" s="191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1">
        <f>"HTP.P('&lt;"&amp;#REF!&amp;"&gt;' || "&amp;IF(MID(#REF!,1,6)="L_STUB","NULL","REC."&amp;#REF!)&amp;" || '&lt;/"&amp;#REF!&amp;"&gt;');"</f>
      </c>
      <c r="B813" s="192"/>
      <c r="C813" s="191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1">
        <f>"HTP.P('&lt;"&amp;#REF!&amp;"&gt;' || "&amp;IF(MID(#REF!,1,6)="L_STUB","NULL","REC."&amp;#REF!)&amp;" || '&lt;/"&amp;#REF!&amp;"&gt;');"</f>
      </c>
      <c r="B814" s="192"/>
      <c r="C814" s="191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1">
        <f>"HTP.P('&lt;"&amp;#REF!&amp;"&gt;' || "&amp;IF(MID(#REF!,1,6)="L_STUB","NULL","REC."&amp;#REF!)&amp;" || '&lt;/"&amp;#REF!&amp;"&gt;');"</f>
      </c>
      <c r="B815" s="192"/>
      <c r="C815" s="191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1">
        <f>"HTP.P('&lt;"&amp;#REF!&amp;"&gt;' || "&amp;IF(MID(#REF!,1,6)="L_STUB","NULL","REC."&amp;#REF!)&amp;" || '&lt;/"&amp;#REF!&amp;"&gt;');"</f>
      </c>
      <c r="B816" s="192"/>
      <c r="C816" s="191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1">
        <f>"HTP.P('&lt;"&amp;#REF!&amp;"&gt;' || "&amp;IF(MID(#REF!,1,6)="L_STUB","NULL","REC."&amp;#REF!)&amp;" || '&lt;/"&amp;#REF!&amp;"&gt;');"</f>
      </c>
      <c r="B817" s="192"/>
      <c r="C817" s="191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1">
        <f>"HTP.P('&lt;"&amp;#REF!&amp;"&gt;' || "&amp;IF(MID(#REF!,1,6)="L_STUB","NULL","REC."&amp;#REF!)&amp;" || '&lt;/"&amp;#REF!&amp;"&gt;');"</f>
      </c>
      <c r="B818" s="192"/>
      <c r="C818" s="191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1">
        <f>"HTP.P('&lt;"&amp;#REF!&amp;"&gt;' || "&amp;IF(MID(#REF!,1,6)="L_STUB","NULL","REC."&amp;#REF!)&amp;" || '&lt;/"&amp;#REF!&amp;"&gt;');"</f>
      </c>
      <c r="B819" s="192"/>
      <c r="C819" s="191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1">
        <f>"HTP.P('&lt;"&amp;#REF!&amp;"&gt;' || "&amp;IF(MID(#REF!,1,6)="L_STUB","NULL","REC."&amp;#REF!)&amp;" || '&lt;/"&amp;#REF!&amp;"&gt;');"</f>
      </c>
      <c r="B820" s="192"/>
      <c r="C820" s="191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1">
        <f>"HTP.P('&lt;"&amp;#REF!&amp;"&gt;' || "&amp;IF(MID(#REF!,1,6)="L_STUB","NULL","REC."&amp;#REF!)&amp;" || '&lt;/"&amp;#REF!&amp;"&gt;');"</f>
      </c>
      <c r="B821" s="192"/>
      <c r="C821" s="191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1">
        <f>"HTP.P('&lt;"&amp;#REF!&amp;"&gt;' || "&amp;IF(MID(#REF!,1,6)="L_STUB","NULL","REC."&amp;#REF!)&amp;" || '&lt;/"&amp;#REF!&amp;"&gt;');"</f>
      </c>
      <c r="B822" s="192"/>
      <c r="C822" s="191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1">
        <f>"HTP.P('&lt;"&amp;#REF!&amp;"&gt;' || "&amp;IF(MID(#REF!,1,6)="L_STUB","NULL","REC."&amp;#REF!)&amp;" || '&lt;/"&amp;#REF!&amp;"&gt;');"</f>
      </c>
      <c r="B823" s="192"/>
      <c r="C823" s="191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1">
        <f>"HTP.P('&lt;"&amp;#REF!&amp;"&gt;' || "&amp;IF(MID(#REF!,1,6)="L_STUB","NULL","REC."&amp;#REF!)&amp;" || '&lt;/"&amp;#REF!&amp;"&gt;');"</f>
      </c>
      <c r="B824" s="192"/>
      <c r="C824" s="191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1">
        <f>"HTP.P('&lt;"&amp;#REF!&amp;"&gt;' || "&amp;IF(MID(#REF!,1,6)="L_STUB","NULL","REC."&amp;#REF!)&amp;" || '&lt;/"&amp;#REF!&amp;"&gt;');"</f>
      </c>
      <c r="B825" s="192"/>
      <c r="C825" s="191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1">
        <f>"HTP.P('&lt;"&amp;#REF!&amp;"&gt;' || "&amp;IF(MID(#REF!,1,6)="L_STUB","NULL","REC."&amp;#REF!)&amp;" || '&lt;/"&amp;#REF!&amp;"&gt;');"</f>
      </c>
      <c r="B826" s="192"/>
      <c r="C826" s="191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1">
        <f>"HTP.P('&lt;"&amp;#REF!&amp;"&gt;' || "&amp;IF(MID(#REF!,1,6)="L_STUB","NULL","REC."&amp;#REF!)&amp;" || '&lt;/"&amp;#REF!&amp;"&gt;');"</f>
      </c>
      <c r="B827" s="192"/>
      <c r="C827" s="191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1">
        <f>"HTP.P('&lt;"&amp;#REF!&amp;"&gt;' || "&amp;IF(MID(#REF!,1,6)="L_STUB","NULL","REC."&amp;#REF!)&amp;" || '&lt;/"&amp;#REF!&amp;"&gt;');"</f>
      </c>
      <c r="B828" s="192"/>
      <c r="C828" s="191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1">
        <f>"HTP.P('&lt;"&amp;#REF!&amp;"&gt;' || "&amp;IF(MID(#REF!,1,6)="L_STUB","NULL","REC."&amp;#REF!)&amp;" || '&lt;/"&amp;#REF!&amp;"&gt;');"</f>
      </c>
      <c r="B829" s="192"/>
      <c r="C829" s="191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1">
        <f>"HTP.P('&lt;"&amp;#REF!&amp;"&gt;' || "&amp;IF(MID(#REF!,1,6)="L_STUB","NULL","REC."&amp;#REF!)&amp;" || '&lt;/"&amp;#REF!&amp;"&gt;');"</f>
      </c>
      <c r="B830" s="192"/>
      <c r="C830" s="191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1">
        <f>"HTP.P('&lt;"&amp;#REF!&amp;"&gt;' || "&amp;IF(MID(#REF!,1,6)="L_STUB","NULL","REC."&amp;#REF!)&amp;" || '&lt;/"&amp;#REF!&amp;"&gt;');"</f>
      </c>
      <c r="B831" s="192"/>
      <c r="C831" s="191">
        <f>"DECODE(C_T."&amp;#REF!&amp;", 0, NULL, C_T."&amp;#REF!&amp;") AS "&amp;#REF!&amp;","</f>
      </c>
      <c r="D831" s="192"/>
      <c r="F831" s="192"/>
      <c r="G831" s="192"/>
      <c r="H831" s="192"/>
      <c r="I831" s="192"/>
      <c r="J831" s="192"/>
    </row>
    <row customHeight="1" ht="11.25">
      <c r="A832" s="191">
        <f>"HTP.P('&lt;"&amp;#REF!&amp;"&gt;' || "&amp;IF(MID(#REF!,1,6)="L_STUB","NULL","REC."&amp;#REF!)&amp;" || '&lt;/"&amp;#REF!&amp;"&gt;');"</f>
      </c>
      <c r="B832" s="192"/>
      <c r="C832" s="191">
        <f>"DECODE(C_T."&amp;#REF!&amp;", 0, NULL, C_T."&amp;#REF!&amp;") AS "&amp;#REF!&amp;","</f>
      </c>
      <c r="D832" s="192"/>
      <c r="F832" s="192"/>
      <c r="G832" s="192"/>
      <c r="H832" s="192"/>
      <c r="I832" s="192"/>
      <c r="J832" s="192"/>
    </row>
    <row customHeight="1" ht="11.25">
      <c r="A833" s="191">
        <f>"HTP.P('&lt;"&amp;#REF!&amp;"&gt;' || "&amp;IF(MID(#REF!,1,6)="L_STUB","NULL","REC."&amp;#REF!)&amp;" || '&lt;/"&amp;#REF!&amp;"&gt;');"</f>
      </c>
      <c r="B833" s="192"/>
      <c r="C833" s="191">
        <f>"DECODE(C_T."&amp;#REF!&amp;", 0, NULL, C_T."&amp;#REF!&amp;") AS "&amp;#REF!&amp;","</f>
      </c>
      <c r="D833" s="192"/>
      <c r="F833" s="192"/>
      <c r="G833" s="192"/>
      <c r="H833" s="192"/>
      <c r="I833" s="192"/>
      <c r="J833" s="192"/>
    </row>
    <row customHeight="1" ht="11.25">
      <c r="A834" s="191">
        <f>"HTP.P('&lt;"&amp;#REF!&amp;"&gt;' || "&amp;IF(MID(#REF!,1,6)="L_STUB","NULL","REC."&amp;#REF!)&amp;" || '&lt;/"&amp;#REF!&amp;"&gt;');"</f>
      </c>
      <c r="B834" s="192"/>
      <c r="C834" s="191">
        <f>"DECODE(C_T."&amp;#REF!&amp;", 0, NULL, C_T."&amp;#REF!&amp;") AS "&amp;#REF!&amp;","</f>
      </c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2"/>
      <c r="B837" s="192"/>
      <c r="C837" s="192"/>
      <c r="D837" s="192"/>
      <c r="F837" s="192"/>
      <c r="G837" s="192"/>
      <c r="H837" s="192"/>
      <c r="I837" s="192"/>
      <c r="J837" s="192"/>
    </row>
    <row customHeight="1" ht="11.25">
      <c r="A838" s="192"/>
      <c r="B838" s="192"/>
      <c r="C838" s="192"/>
      <c r="D838" s="192"/>
      <c r="F838" s="192"/>
      <c r="G838" s="192"/>
      <c r="H838" s="192"/>
      <c r="I838" s="192"/>
      <c r="J838" s="192"/>
    </row>
    <row customHeight="1" ht="11.25">
      <c r="A839" s="192"/>
      <c r="B839" s="192"/>
      <c r="C839" s="192"/>
      <c r="D839" s="192"/>
      <c r="F839" s="192"/>
      <c r="G839" s="192"/>
      <c r="H839" s="192"/>
      <c r="I839" s="192"/>
      <c r="J839" s="192"/>
    </row>
    <row customHeight="1" ht="11.25">
      <c r="A840" s="192"/>
      <c r="B840" s="192"/>
      <c r="C840" s="192"/>
      <c r="D840" s="192"/>
      <c r="F840" s="192"/>
      <c r="G840" s="192"/>
      <c r="H840" s="192"/>
      <c r="I840" s="192"/>
      <c r="J840" s="192"/>
    </row>
    <row customHeight="1" ht="11.25">
      <c r="A841" s="191">
        <f>"HTP.P('&lt;"&amp;#REF!&amp;"&gt;' || "&amp;IF(MID(#REF!,1,6)="L_STUB","NULL","REC."&amp;#REF!)&amp;" || '&lt;/"&amp;#REF!&amp;"&gt;');"</f>
      </c>
      <c r="B841" s="192"/>
      <c r="C841" s="191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1">
        <f>"HTP.P('&lt;"&amp;#REF!&amp;"&gt;' || "&amp;IF(MID(#REF!,1,6)="L_STUB","NULL","REC."&amp;#REF!)&amp;" || '&lt;/"&amp;#REF!&amp;"&gt;');"</f>
      </c>
      <c r="B842" s="192"/>
      <c r="C842" s="191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1">
        <f>"HTP.P('&lt;"&amp;#REF!&amp;"&gt;' || "&amp;IF(MID(#REF!,1,6)="L_STUB","NULL","REC."&amp;#REF!)&amp;" || '&lt;/"&amp;#REF!&amp;"&gt;');"</f>
      </c>
      <c r="B843" s="192"/>
      <c r="C843" s="191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1">
        <f>"HTP.P('&lt;"&amp;#REF!&amp;"&gt;' || "&amp;IF(MID(#REF!,1,6)="L_STUB","NULL","REC."&amp;#REF!)&amp;" || '&lt;/"&amp;#REF!&amp;"&gt;');"</f>
      </c>
      <c r="B844" s="192"/>
      <c r="C844" s="191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1">
        <f>"HTP.P('&lt;"&amp;#REF!&amp;"&gt;' || "&amp;IF(MID(#REF!,1,6)="L_STUB","NULL","REC."&amp;#REF!)&amp;" || '&lt;/"&amp;#REF!&amp;"&gt;');"</f>
      </c>
      <c r="B845" s="192"/>
      <c r="C845" s="191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1">
        <f>"HTP.P('&lt;"&amp;#REF!&amp;"&gt;' || "&amp;IF(MID(#REF!,1,6)="L_STUB","NULL","REC."&amp;#REF!)&amp;" || '&lt;/"&amp;#REF!&amp;"&gt;');"</f>
      </c>
      <c r="B846" s="192"/>
      <c r="C846" s="191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1">
        <f>"HTP.P('&lt;"&amp;#REF!&amp;"&gt;' || "&amp;IF(MID(#REF!,1,6)="L_STUB","NULL","REC."&amp;#REF!)&amp;" || '&lt;/"&amp;#REF!&amp;"&gt;');"</f>
      </c>
      <c r="B847" s="192"/>
      <c r="C847" s="191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1">
        <f>"HTP.P('&lt;"&amp;#REF!&amp;"&gt;' || "&amp;IF(MID(#REF!,1,6)="L_STUB","NULL","REC."&amp;#REF!)&amp;" || '&lt;/"&amp;#REF!&amp;"&gt;');"</f>
      </c>
      <c r="B848" s="192"/>
      <c r="C848" s="191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1">
        <f>"HTP.P('&lt;"&amp;#REF!&amp;"&gt;' || "&amp;IF(MID(#REF!,1,6)="L_STUB","NULL","REC."&amp;#REF!)&amp;" || '&lt;/"&amp;#REF!&amp;"&gt;');"</f>
      </c>
      <c r="B849" s="192"/>
      <c r="C849" s="191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1">
        <f>"HTP.P('&lt;"&amp;#REF!&amp;"&gt;' || "&amp;IF(MID(#REF!,1,6)="L_STUB","NULL","REC."&amp;#REF!)&amp;" || '&lt;/"&amp;#REF!&amp;"&gt;');"</f>
      </c>
      <c r="B850" s="192"/>
      <c r="C850" s="191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1">
        <f>"HTP.P('&lt;"&amp;#REF!&amp;"&gt;' || "&amp;IF(MID(#REF!,1,6)="L_STUB","NULL","REC."&amp;#REF!)&amp;" || '&lt;/"&amp;#REF!&amp;"&gt;');"</f>
      </c>
      <c r="B851" s="192"/>
      <c r="C851" s="191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1">
        <f>"HTP.P('&lt;"&amp;#REF!&amp;"&gt;' || "&amp;IF(MID(#REF!,1,6)="L_STUB","NULL","REC."&amp;#REF!)&amp;" || '&lt;/"&amp;#REF!&amp;"&gt;');"</f>
      </c>
      <c r="B852" s="192"/>
      <c r="C852" s="191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1">
        <f>"HTP.P('&lt;"&amp;#REF!&amp;"&gt;' || "&amp;IF(MID(#REF!,1,6)="L_STUB","NULL","REC."&amp;#REF!)&amp;" || '&lt;/"&amp;#REF!&amp;"&gt;');"</f>
      </c>
      <c r="B853" s="192"/>
      <c r="C853" s="191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1">
        <f>"HTP.P('&lt;"&amp;#REF!&amp;"&gt;' || "&amp;IF(MID(#REF!,1,6)="L_STUB","NULL","REC."&amp;#REF!)&amp;" || '&lt;/"&amp;#REF!&amp;"&gt;');"</f>
      </c>
      <c r="B854" s="192"/>
      <c r="C854" s="191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1">
        <f>"HTP.P('&lt;"&amp;#REF!&amp;"&gt;' || "&amp;IF(MID(#REF!,1,6)="L_STUB","NULL","REC."&amp;#REF!)&amp;" || '&lt;/"&amp;#REF!&amp;"&gt;');"</f>
      </c>
      <c r="B855" s="192"/>
      <c r="C855" s="191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1">
        <f>"HTP.P('&lt;"&amp;#REF!&amp;"&gt;' || "&amp;IF(MID(#REF!,1,6)="L_STUB","NULL","REC."&amp;#REF!)&amp;" || '&lt;/"&amp;#REF!&amp;"&gt;');"</f>
      </c>
      <c r="B856" s="192"/>
      <c r="C856" s="191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1">
        <f>"HTP.P('&lt;"&amp;#REF!&amp;"&gt;' || "&amp;IF(MID(#REF!,1,6)="L_STUB","NULL","REC."&amp;#REF!)&amp;" || '&lt;/"&amp;#REF!&amp;"&gt;');"</f>
      </c>
      <c r="B857" s="192"/>
      <c r="C857" s="191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1">
        <f>"HTP.P('&lt;"&amp;#REF!&amp;"&gt;' || "&amp;IF(MID(#REF!,1,6)="L_STUB","NULL","REC."&amp;#REF!)&amp;" || '&lt;/"&amp;#REF!&amp;"&gt;');"</f>
      </c>
      <c r="B858" s="192"/>
      <c r="C858" s="191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1">
        <f>"HTP.P('&lt;"&amp;#REF!&amp;"&gt;' || "&amp;IF(MID(#REF!,1,6)="L_STUB","NULL","REC."&amp;#REF!)&amp;" || '&lt;/"&amp;#REF!&amp;"&gt;');"</f>
      </c>
      <c r="B859" s="192"/>
      <c r="C859" s="191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1">
        <f>"HTP.P('&lt;"&amp;#REF!&amp;"&gt;' || "&amp;IF(MID(#REF!,1,6)="L_STUB","NULL","REC."&amp;#REF!)&amp;" || '&lt;/"&amp;#REF!&amp;"&gt;');"</f>
      </c>
      <c r="B860" s="192"/>
      <c r="C860" s="191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1">
        <f>"HTP.P('&lt;"&amp;#REF!&amp;"&gt;' || "&amp;IF(MID(#REF!,1,6)="L_STUB","NULL","REC."&amp;#REF!)&amp;" || '&lt;/"&amp;#REF!&amp;"&gt;');"</f>
      </c>
      <c r="B861" s="192"/>
      <c r="C861" s="191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1">
        <f>"HTP.P('&lt;"&amp;#REF!&amp;"&gt;' || "&amp;IF(MID(#REF!,1,6)="L_STUB","NULL","REC."&amp;#REF!)&amp;" || '&lt;/"&amp;#REF!&amp;"&gt;');"</f>
      </c>
      <c r="B862" s="192"/>
      <c r="C862" s="191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1">
        <f>"HTP.P('&lt;"&amp;#REF!&amp;"&gt;' || "&amp;IF(MID(#REF!,1,6)="L_STUB","NULL","REC."&amp;#REF!)&amp;" || '&lt;/"&amp;#REF!&amp;"&gt;');"</f>
      </c>
      <c r="B863" s="192"/>
      <c r="C863" s="191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1">
        <f>"HTP.P('&lt;"&amp;#REF!&amp;"&gt;' || "&amp;IF(MID(#REF!,1,6)="L_STUB","NULL","REC."&amp;#REF!)&amp;" || '&lt;/"&amp;#REF!&amp;"&gt;');"</f>
      </c>
      <c r="B864" s="192"/>
      <c r="C864" s="191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1">
        <f>"HTP.P('&lt;"&amp;#REF!&amp;"&gt;' || "&amp;IF(MID(#REF!,1,6)="L_STUB","NULL","REC."&amp;#REF!)&amp;" || '&lt;/"&amp;#REF!&amp;"&gt;');"</f>
      </c>
      <c r="B865" s="192"/>
      <c r="C865" s="191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1">
        <f>"HTP.P('&lt;"&amp;#REF!&amp;"&gt;' || "&amp;IF(MID(#REF!,1,6)="L_STUB","NULL","REC."&amp;#REF!)&amp;" || '&lt;/"&amp;#REF!&amp;"&gt;');"</f>
      </c>
      <c r="B866" s="192"/>
      <c r="C866" s="191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1">
        <f>"HTP.P('&lt;"&amp;#REF!&amp;"&gt;' || "&amp;IF(MID(#REF!,1,6)="L_STUB","NULL","REC."&amp;#REF!)&amp;" || '&lt;/"&amp;#REF!&amp;"&gt;');"</f>
      </c>
      <c r="B867" s="192"/>
      <c r="C867" s="191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1">
        <f>"HTP.P('&lt;"&amp;#REF!&amp;"&gt;' || "&amp;IF(MID(#REF!,1,6)="L_STUB","NULL","REC."&amp;#REF!)&amp;" || '&lt;/"&amp;#REF!&amp;"&gt;');"</f>
      </c>
      <c r="B868" s="192"/>
      <c r="C868" s="191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1">
        <f>"HTP.P('&lt;"&amp;#REF!&amp;"&gt;' || "&amp;IF(MID(#REF!,1,6)="L_STUB","NULL","REC."&amp;#REF!)&amp;" || '&lt;/"&amp;#REF!&amp;"&gt;');"</f>
      </c>
      <c r="B869" s="192"/>
      <c r="C869" s="191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1">
        <f>"HTP.P('&lt;"&amp;#REF!&amp;"&gt;' || "&amp;IF(MID(#REF!,1,6)="L_STUB","NULL","REC."&amp;#REF!)&amp;" || '&lt;/"&amp;#REF!&amp;"&gt;');"</f>
      </c>
      <c r="B870" s="192"/>
      <c r="C870" s="191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1">
        <f>"HTP.P('&lt;"&amp;#REF!&amp;"&gt;' || "&amp;IF(MID(#REF!,1,6)="L_STUB","NULL","REC."&amp;#REF!)&amp;" || '&lt;/"&amp;#REF!&amp;"&gt;');"</f>
      </c>
      <c r="B871" s="192"/>
      <c r="C871" s="191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1">
        <f>"HTP.P('&lt;"&amp;#REF!&amp;"&gt;' || "&amp;IF(MID(#REF!,1,6)="L_STUB","NULL","REC."&amp;#REF!)&amp;" || '&lt;/"&amp;#REF!&amp;"&gt;');"</f>
      </c>
      <c r="B872" s="192"/>
      <c r="C872" s="191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1">
        <f>"HTP.P('&lt;"&amp;#REF!&amp;"&gt;' || "&amp;IF(MID(#REF!,1,6)="L_STUB","NULL","REC."&amp;#REF!)&amp;" || '&lt;/"&amp;#REF!&amp;"&gt;');"</f>
      </c>
      <c r="B873" s="192"/>
      <c r="C873" s="191">
        <f>"DECODE(C_T."&amp;#REF!&amp;", 0, NULL, C_T."&amp;#REF!&amp;") AS "&amp;#REF!&amp;","</f>
      </c>
      <c r="D873" s="192"/>
      <c r="F873" s="192"/>
      <c r="G873" s="192"/>
      <c r="H873" s="192"/>
      <c r="I873" s="192"/>
      <c r="J873" s="192"/>
    </row>
    <row customHeight="1" ht="11.25">
      <c r="A874" s="191">
        <f>"HTP.P('&lt;"&amp;#REF!&amp;"&gt;' || "&amp;IF(MID(#REF!,1,6)="L_STUB","NULL","REC."&amp;#REF!)&amp;" || '&lt;/"&amp;#REF!&amp;"&gt;');"</f>
      </c>
      <c r="B874" s="192"/>
      <c r="C874" s="191">
        <f>"DECODE(C_T."&amp;#REF!&amp;", 0, NULL, C_T."&amp;#REF!&amp;") AS "&amp;#REF!&amp;","</f>
      </c>
      <c r="D874" s="192"/>
      <c r="F874" s="192"/>
      <c r="G874" s="192"/>
      <c r="H874" s="192"/>
      <c r="I874" s="192"/>
      <c r="J874" s="192"/>
    </row>
    <row customHeight="1" ht="11.25">
      <c r="A875" s="191">
        <f>"HTP.P('&lt;"&amp;#REF!&amp;"&gt;' || "&amp;IF(MID(#REF!,1,6)="L_STUB","NULL","REC."&amp;#REF!)&amp;" || '&lt;/"&amp;#REF!&amp;"&gt;');"</f>
      </c>
      <c r="B875" s="192"/>
      <c r="C875" s="191">
        <f>"DECODE(C_T."&amp;#REF!&amp;", 0, NULL, C_T."&amp;#REF!&amp;") AS "&amp;#REF!&amp;","</f>
      </c>
      <c r="D875" s="192"/>
      <c r="F875" s="192"/>
      <c r="G875" s="192"/>
      <c r="H875" s="192"/>
      <c r="I875" s="192"/>
      <c r="J875" s="192"/>
    </row>
    <row customHeight="1" ht="11.25">
      <c r="A876" s="191">
        <f>"HTP.P('&lt;"&amp;#REF!&amp;"&gt;' || "&amp;IF(MID(#REF!,1,6)="L_STUB","NULL","REC."&amp;#REF!)&amp;" || '&lt;/"&amp;#REF!&amp;"&gt;');"</f>
      </c>
      <c r="B876" s="192"/>
      <c r="C876" s="191">
        <f>"DECODE(C_T."&amp;#REF!&amp;", 0, NULL, C_T."&amp;#REF!&amp;") AS "&amp;#REF!&amp;","</f>
      </c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2"/>
      <c r="B879" s="192"/>
      <c r="C879" s="192"/>
      <c r="D879" s="192"/>
      <c r="F879" s="192"/>
      <c r="G879" s="192"/>
      <c r="H879" s="192"/>
      <c r="I879" s="192"/>
      <c r="J879" s="192"/>
    </row>
    <row customHeight="1" ht="11.25">
      <c r="A880" s="192"/>
      <c r="B880" s="192"/>
      <c r="C880" s="192"/>
      <c r="D880" s="192"/>
      <c r="F880" s="192"/>
      <c r="G880" s="192"/>
      <c r="H880" s="192"/>
      <c r="I880" s="192"/>
      <c r="J880" s="192"/>
    </row>
    <row customHeight="1" ht="11.25">
      <c r="A881" s="192"/>
      <c r="B881" s="192"/>
      <c r="C881" s="192"/>
      <c r="D881" s="192"/>
      <c r="F881" s="192"/>
      <c r="G881" s="192"/>
      <c r="H881" s="192"/>
      <c r="I881" s="192"/>
      <c r="J881" s="192"/>
    </row>
    <row customHeight="1" ht="11.25">
      <c r="A882" s="192"/>
      <c r="B882" s="192"/>
      <c r="C882" s="192"/>
      <c r="D882" s="192"/>
      <c r="F882" s="192"/>
      <c r="G882" s="192"/>
      <c r="H882" s="192"/>
      <c r="I882" s="192"/>
      <c r="J882" s="192"/>
    </row>
    <row customHeight="1" ht="11.25">
      <c r="A883" s="191">
        <f>"HTP.P('&lt;"&amp;#REF!&amp;"&gt;' || "&amp;IF(MID(#REF!,1,6)="L_STUB","NULL","REC."&amp;#REF!)&amp;" || '&lt;/"&amp;#REF!&amp;"&gt;');"</f>
      </c>
      <c r="B883" s="192"/>
      <c r="C883" s="191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1">
        <f>"HTP.P('&lt;"&amp;#REF!&amp;"&gt;' || "&amp;IF(MID(#REF!,1,6)="L_STUB","NULL","REC."&amp;#REF!)&amp;" || '&lt;/"&amp;#REF!&amp;"&gt;');"</f>
      </c>
      <c r="B884" s="192"/>
      <c r="C884" s="191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1">
        <f>"HTP.P('&lt;"&amp;#REF!&amp;"&gt;' || "&amp;IF(MID(#REF!,1,6)="L_STUB","NULL","REC."&amp;#REF!)&amp;" || '&lt;/"&amp;#REF!&amp;"&gt;');"</f>
      </c>
      <c r="B885" s="192"/>
      <c r="C885" s="191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1">
        <f>"HTP.P('&lt;"&amp;#REF!&amp;"&gt;' || "&amp;IF(MID(#REF!,1,6)="L_STUB","NULL","REC."&amp;#REF!)&amp;" || '&lt;/"&amp;#REF!&amp;"&gt;');"</f>
      </c>
      <c r="B886" s="192"/>
      <c r="C886" s="191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1">
        <f>"HTP.P('&lt;"&amp;#REF!&amp;"&gt;' || "&amp;IF(MID(#REF!,1,6)="L_STUB","NULL","REC."&amp;#REF!)&amp;" || '&lt;/"&amp;#REF!&amp;"&gt;');"</f>
      </c>
      <c r="B887" s="192"/>
      <c r="C887" s="191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1">
        <f>"HTP.P('&lt;"&amp;#REF!&amp;"&gt;' || "&amp;IF(MID(#REF!,1,6)="L_STUB","NULL","REC."&amp;#REF!)&amp;" || '&lt;/"&amp;#REF!&amp;"&gt;');"</f>
      </c>
      <c r="B888" s="192"/>
      <c r="C888" s="191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1">
        <f>"HTP.P('&lt;"&amp;#REF!&amp;"&gt;' || "&amp;IF(MID(#REF!,1,6)="L_STUB","NULL","REC."&amp;#REF!)&amp;" || '&lt;/"&amp;#REF!&amp;"&gt;');"</f>
      </c>
      <c r="B889" s="192"/>
      <c r="C889" s="191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1">
        <f>"HTP.P('&lt;"&amp;#REF!&amp;"&gt;' || "&amp;IF(MID(#REF!,1,6)="L_STUB","NULL","REC."&amp;#REF!)&amp;" || '&lt;/"&amp;#REF!&amp;"&gt;');"</f>
      </c>
      <c r="B890" s="192"/>
      <c r="C890" s="191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1">
        <f>"HTP.P('&lt;"&amp;#REF!&amp;"&gt;' || "&amp;IF(MID(#REF!,1,6)="L_STUB","NULL","REC."&amp;#REF!)&amp;" || '&lt;/"&amp;#REF!&amp;"&gt;');"</f>
      </c>
      <c r="B891" s="192"/>
      <c r="C891" s="191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1">
        <f>"HTP.P('&lt;"&amp;#REF!&amp;"&gt;' || "&amp;IF(MID(#REF!,1,6)="L_STUB","NULL","REC."&amp;#REF!)&amp;" || '&lt;/"&amp;#REF!&amp;"&gt;');"</f>
      </c>
      <c r="B892" s="192"/>
      <c r="C892" s="191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1">
        <f>"HTP.P('&lt;"&amp;#REF!&amp;"&gt;' || "&amp;IF(MID(#REF!,1,6)="L_STUB","NULL","REC."&amp;#REF!)&amp;" || '&lt;/"&amp;#REF!&amp;"&gt;');"</f>
      </c>
      <c r="B893" s="192"/>
      <c r="C893" s="191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1">
        <f>"HTP.P('&lt;"&amp;#REF!&amp;"&gt;' || "&amp;IF(MID(#REF!,1,6)="L_STUB","NULL","REC."&amp;#REF!)&amp;" || '&lt;/"&amp;#REF!&amp;"&gt;');"</f>
      </c>
      <c r="B894" s="192"/>
      <c r="C894" s="191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1">
        <f>"HTP.P('&lt;"&amp;#REF!&amp;"&gt;' || "&amp;IF(MID(#REF!,1,6)="L_STUB","NULL","REC."&amp;#REF!)&amp;" || '&lt;/"&amp;#REF!&amp;"&gt;');"</f>
      </c>
      <c r="B895" s="192"/>
      <c r="C895" s="191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1">
        <f>"HTP.P('&lt;"&amp;#REF!&amp;"&gt;' || "&amp;IF(MID(#REF!,1,6)="L_STUB","NULL","REC."&amp;#REF!)&amp;" || '&lt;/"&amp;#REF!&amp;"&gt;');"</f>
      </c>
      <c r="B896" s="192"/>
      <c r="C896" s="191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1">
        <f>"HTP.P('&lt;"&amp;#REF!&amp;"&gt;' || "&amp;IF(MID(#REF!,1,6)="L_STUB","NULL","REC."&amp;#REF!)&amp;" || '&lt;/"&amp;#REF!&amp;"&gt;');"</f>
      </c>
      <c r="B897" s="192"/>
      <c r="C897" s="191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1">
        <f>"HTP.P('&lt;"&amp;#REF!&amp;"&gt;' || "&amp;IF(MID(#REF!,1,6)="L_STUB","NULL","REC."&amp;#REF!)&amp;" || '&lt;/"&amp;#REF!&amp;"&gt;');"</f>
      </c>
      <c r="B898" s="192"/>
      <c r="C898" s="191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1">
        <f>"HTP.P('&lt;"&amp;#REF!&amp;"&gt;' || "&amp;IF(MID(#REF!,1,6)="L_STUB","NULL","REC."&amp;#REF!)&amp;" || '&lt;/"&amp;#REF!&amp;"&gt;');"</f>
      </c>
      <c r="B899" s="192"/>
      <c r="C899" s="191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1">
        <f>"HTP.P('&lt;"&amp;#REF!&amp;"&gt;' || "&amp;IF(MID(#REF!,1,6)="L_STUB","NULL","REC."&amp;#REF!)&amp;" || '&lt;/"&amp;#REF!&amp;"&gt;');"</f>
      </c>
      <c r="B900" s="192"/>
      <c r="C900" s="191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1">
        <f>"HTP.P('&lt;"&amp;#REF!&amp;"&gt;' || "&amp;IF(MID(#REF!,1,6)="L_STUB","NULL","REC."&amp;#REF!)&amp;" || '&lt;/"&amp;#REF!&amp;"&gt;');"</f>
      </c>
      <c r="B901" s="192"/>
      <c r="C901" s="191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1">
        <f>"HTP.P('&lt;"&amp;#REF!&amp;"&gt;' || "&amp;IF(MID(#REF!,1,6)="L_STUB","NULL","REC."&amp;#REF!)&amp;" || '&lt;/"&amp;#REF!&amp;"&gt;');"</f>
      </c>
      <c r="B902" s="192"/>
      <c r="C902" s="191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1">
        <f>"HTP.P('&lt;"&amp;#REF!&amp;"&gt;' || "&amp;IF(MID(#REF!,1,6)="L_STUB","NULL","REC."&amp;#REF!)&amp;" || '&lt;/"&amp;#REF!&amp;"&gt;');"</f>
      </c>
      <c r="B903" s="192"/>
      <c r="C903" s="191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1">
        <f>"HTP.P('&lt;"&amp;#REF!&amp;"&gt;' || "&amp;IF(MID(#REF!,1,6)="L_STUB","NULL","REC."&amp;#REF!)&amp;" || '&lt;/"&amp;#REF!&amp;"&gt;');"</f>
      </c>
      <c r="B904" s="192"/>
      <c r="C904" s="191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1">
        <f>"HTP.P('&lt;"&amp;#REF!&amp;"&gt;' || "&amp;IF(MID(#REF!,1,6)="L_STUB","NULL","REC."&amp;#REF!)&amp;" || '&lt;/"&amp;#REF!&amp;"&gt;');"</f>
      </c>
      <c r="B905" s="192"/>
      <c r="C905" s="191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1">
        <f>"HTP.P('&lt;"&amp;#REF!&amp;"&gt;' || "&amp;IF(MID(#REF!,1,6)="L_STUB","NULL","REC."&amp;#REF!)&amp;" || '&lt;/"&amp;#REF!&amp;"&gt;');"</f>
      </c>
      <c r="B906" s="192"/>
      <c r="C906" s="191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1">
        <f>"HTP.P('&lt;"&amp;#REF!&amp;"&gt;' || "&amp;IF(MID(#REF!,1,6)="L_STUB","NULL","REC."&amp;#REF!)&amp;" || '&lt;/"&amp;#REF!&amp;"&gt;');"</f>
      </c>
      <c r="B907" s="192"/>
      <c r="C907" s="191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1">
        <f>"HTP.P('&lt;"&amp;#REF!&amp;"&gt;' || "&amp;IF(MID(#REF!,1,6)="L_STUB","NULL","REC."&amp;#REF!)&amp;" || '&lt;/"&amp;#REF!&amp;"&gt;');"</f>
      </c>
      <c r="B908" s="192"/>
      <c r="C908" s="191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1">
        <f>"HTP.P('&lt;"&amp;#REF!&amp;"&gt;' || "&amp;IF(MID(#REF!,1,6)="L_STUB","NULL","REC."&amp;#REF!)&amp;" || '&lt;/"&amp;#REF!&amp;"&gt;');"</f>
      </c>
      <c r="B909" s="192"/>
      <c r="C909" s="191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1">
        <f>"HTP.P('&lt;"&amp;#REF!&amp;"&gt;' || "&amp;IF(MID(#REF!,1,6)="L_STUB","NULL","REC."&amp;#REF!)&amp;" || '&lt;/"&amp;#REF!&amp;"&gt;');"</f>
      </c>
      <c r="B910" s="192"/>
      <c r="C910" s="191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1">
        <f>"HTP.P('&lt;"&amp;#REF!&amp;"&gt;' || "&amp;IF(MID(#REF!,1,6)="L_STUB","NULL","REC."&amp;#REF!)&amp;" || '&lt;/"&amp;#REF!&amp;"&gt;');"</f>
      </c>
      <c r="B911" s="192"/>
      <c r="C911" s="191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1">
        <f>"HTP.P('&lt;"&amp;#REF!&amp;"&gt;' || "&amp;IF(MID(#REF!,1,6)="L_STUB","NULL","REC."&amp;#REF!)&amp;" || '&lt;/"&amp;#REF!&amp;"&gt;');"</f>
      </c>
      <c r="B912" s="192"/>
      <c r="C912" s="191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1">
        <f>"HTP.P('&lt;"&amp;#REF!&amp;"&gt;' || "&amp;IF(MID(#REF!,1,6)="L_STUB","NULL","REC."&amp;#REF!)&amp;" || '&lt;/"&amp;#REF!&amp;"&gt;');"</f>
      </c>
      <c r="B913" s="192"/>
      <c r="C913" s="191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1">
        <f>"HTP.P('&lt;"&amp;#REF!&amp;"&gt;' || "&amp;IF(MID(#REF!,1,6)="L_STUB","NULL","REC."&amp;#REF!)&amp;" || '&lt;/"&amp;#REF!&amp;"&gt;');"</f>
      </c>
      <c r="B914" s="192"/>
      <c r="C914" s="191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1">
        <f>"HTP.P('&lt;"&amp;#REF!&amp;"&gt;' || "&amp;IF(MID(#REF!,1,6)="L_STUB","NULL","REC."&amp;#REF!)&amp;" || '&lt;/"&amp;#REF!&amp;"&gt;');"</f>
      </c>
      <c r="B915" s="192"/>
      <c r="C915" s="191">
        <f>"DECODE(C_T."&amp;#REF!&amp;", 0, NULL, C_T."&amp;#REF!&amp;") AS "&amp;#REF!&amp;","</f>
      </c>
      <c r="D915" s="192"/>
      <c r="F915" s="192"/>
      <c r="G915" s="192"/>
      <c r="H915" s="192"/>
      <c r="I915" s="192"/>
      <c r="J915" s="192"/>
    </row>
    <row customHeight="1" ht="11.25">
      <c r="A916" s="191">
        <f>"HTP.P('&lt;"&amp;#REF!&amp;"&gt;' || "&amp;IF(MID(#REF!,1,6)="L_STUB","NULL","REC."&amp;#REF!)&amp;" || '&lt;/"&amp;#REF!&amp;"&gt;');"</f>
      </c>
      <c r="B916" s="192"/>
      <c r="C916" s="191">
        <f>"DECODE(C_T."&amp;#REF!&amp;", 0, NULL, C_T."&amp;#REF!&amp;") AS "&amp;#REF!&amp;","</f>
      </c>
      <c r="D916" s="192"/>
      <c r="F916" s="192"/>
      <c r="G916" s="192"/>
      <c r="H916" s="192"/>
      <c r="I916" s="192"/>
      <c r="J916" s="192"/>
    </row>
    <row customHeight="1" ht="11.25">
      <c r="A917" s="191">
        <f>"HTP.P('&lt;"&amp;#REF!&amp;"&gt;' || "&amp;IF(MID(#REF!,1,6)="L_STUB","NULL","REC."&amp;#REF!)&amp;" || '&lt;/"&amp;#REF!&amp;"&gt;');"</f>
      </c>
      <c r="B917" s="192"/>
      <c r="C917" s="191">
        <f>"DECODE(C_T."&amp;#REF!&amp;", 0, NULL, C_T."&amp;#REF!&amp;") AS "&amp;#REF!&amp;","</f>
      </c>
      <c r="D917" s="192"/>
      <c r="F917" s="192"/>
      <c r="G917" s="192"/>
      <c r="H917" s="192"/>
      <c r="I917" s="192"/>
      <c r="J917" s="192"/>
    </row>
    <row customHeight="1" ht="11.25">
      <c r="A918" s="191">
        <f>"HTP.P('&lt;"&amp;#REF!&amp;"&gt;' || "&amp;IF(MID(#REF!,1,6)="L_STUB","NULL","REC."&amp;#REF!)&amp;" || '&lt;/"&amp;#REF!&amp;"&gt;');"</f>
      </c>
      <c r="B918" s="192"/>
      <c r="C918" s="191">
        <f>"DECODE(C_T."&amp;#REF!&amp;", 0, NULL, C_T."&amp;#REF!&amp;") AS "&amp;#REF!&amp;","</f>
      </c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2"/>
      <c r="B921" s="192"/>
      <c r="C921" s="192"/>
      <c r="D921" s="192"/>
      <c r="F921" s="192"/>
      <c r="G921" s="192"/>
      <c r="H921" s="192"/>
      <c r="I921" s="192"/>
      <c r="J921" s="192"/>
    </row>
    <row customHeight="1" ht="11.25">
      <c r="A922" s="192"/>
      <c r="B922" s="192"/>
      <c r="C922" s="192"/>
      <c r="D922" s="192"/>
      <c r="F922" s="192"/>
      <c r="G922" s="192"/>
      <c r="H922" s="192"/>
      <c r="I922" s="192"/>
      <c r="J922" s="192"/>
    </row>
    <row customHeight="1" ht="11.25">
      <c r="A923" s="192"/>
      <c r="B923" s="192"/>
      <c r="C923" s="192"/>
      <c r="D923" s="192"/>
      <c r="F923" s="192"/>
      <c r="G923" s="192"/>
      <c r="H923" s="192"/>
      <c r="I923" s="192"/>
      <c r="J923" s="192"/>
    </row>
    <row customHeight="1" ht="11.25">
      <c r="A924" s="192"/>
      <c r="B924" s="192"/>
      <c r="C924" s="192"/>
      <c r="D924" s="192"/>
      <c r="F924" s="192"/>
      <c r="G924" s="192"/>
      <c r="H924" s="192"/>
      <c r="I924" s="192"/>
      <c r="J924" s="192"/>
    </row>
    <row customHeight="1" ht="11.25">
      <c r="A925" s="191">
        <f>"HTP.P('&lt;"&amp;#REF!&amp;"&gt;' || "&amp;IF(MID(#REF!,1,6)="L_STUB","NULL","REC."&amp;#REF!)&amp;" || '&lt;/"&amp;#REF!&amp;"&gt;');"</f>
      </c>
      <c r="B925" s="192"/>
      <c r="C925" s="191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1">
        <f>"HTP.P('&lt;"&amp;#REF!&amp;"&gt;' || "&amp;IF(MID(#REF!,1,6)="L_STUB","NULL","REC."&amp;#REF!)&amp;" || '&lt;/"&amp;#REF!&amp;"&gt;');"</f>
      </c>
      <c r="B926" s="192"/>
      <c r="C926" s="191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1">
        <f>"HTP.P('&lt;"&amp;#REF!&amp;"&gt;' || "&amp;IF(MID(#REF!,1,6)="L_STUB","NULL","REC."&amp;#REF!)&amp;" || '&lt;/"&amp;#REF!&amp;"&gt;');"</f>
      </c>
      <c r="B927" s="192"/>
      <c r="C927" s="191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1">
        <f>"HTP.P('&lt;"&amp;#REF!&amp;"&gt;' || "&amp;IF(MID(#REF!,1,6)="L_STUB","NULL","REC."&amp;#REF!)&amp;" || '&lt;/"&amp;#REF!&amp;"&gt;');"</f>
      </c>
      <c r="B928" s="192"/>
      <c r="C928" s="191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1">
        <f>"HTP.P('&lt;"&amp;#REF!&amp;"&gt;' || "&amp;IF(MID(#REF!,1,6)="L_STUB","NULL","REC."&amp;#REF!)&amp;" || '&lt;/"&amp;#REF!&amp;"&gt;');"</f>
      </c>
      <c r="B929" s="192"/>
      <c r="C929" s="191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1">
        <f>"HTP.P('&lt;"&amp;#REF!&amp;"&gt;' || "&amp;IF(MID(#REF!,1,6)="L_STUB","NULL","REC."&amp;#REF!)&amp;" || '&lt;/"&amp;#REF!&amp;"&gt;');"</f>
      </c>
      <c r="B930" s="192"/>
      <c r="C930" s="191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1">
        <f>"HTP.P('&lt;"&amp;#REF!&amp;"&gt;' || "&amp;IF(MID(#REF!,1,6)="L_STUB","NULL","REC."&amp;#REF!)&amp;" || '&lt;/"&amp;#REF!&amp;"&gt;');"</f>
      </c>
      <c r="B931" s="192"/>
      <c r="C931" s="191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1">
        <f>"HTP.P('&lt;"&amp;#REF!&amp;"&gt;' || "&amp;IF(MID(#REF!,1,6)="L_STUB","NULL","REC."&amp;#REF!)&amp;" || '&lt;/"&amp;#REF!&amp;"&gt;');"</f>
      </c>
      <c r="B932" s="192"/>
      <c r="C932" s="191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1">
        <f>"HTP.P('&lt;"&amp;#REF!&amp;"&gt;' || "&amp;IF(MID(#REF!,1,6)="L_STUB","NULL","REC."&amp;#REF!)&amp;" || '&lt;/"&amp;#REF!&amp;"&gt;');"</f>
      </c>
      <c r="B933" s="192"/>
      <c r="C933" s="191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1">
        <f>"HTP.P('&lt;"&amp;#REF!&amp;"&gt;' || "&amp;IF(MID(#REF!,1,6)="L_STUB","NULL","REC."&amp;#REF!)&amp;" || '&lt;/"&amp;#REF!&amp;"&gt;');"</f>
      </c>
      <c r="B934" s="192"/>
      <c r="C934" s="191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1">
        <f>"HTP.P('&lt;"&amp;#REF!&amp;"&gt;' || "&amp;IF(MID(#REF!,1,6)="L_STUB","NULL","REC."&amp;#REF!)&amp;" || '&lt;/"&amp;#REF!&amp;"&gt;');"</f>
      </c>
      <c r="B935" s="192"/>
      <c r="C935" s="191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1">
        <f>"HTP.P('&lt;"&amp;#REF!&amp;"&gt;' || "&amp;IF(MID(#REF!,1,6)="L_STUB","NULL","REC."&amp;#REF!)&amp;" || '&lt;/"&amp;#REF!&amp;"&gt;');"</f>
      </c>
      <c r="B936" s="192"/>
      <c r="C936" s="191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1">
        <f>"HTP.P('&lt;"&amp;#REF!&amp;"&gt;' || "&amp;IF(MID(#REF!,1,6)="L_STUB","NULL","REC."&amp;#REF!)&amp;" || '&lt;/"&amp;#REF!&amp;"&gt;');"</f>
      </c>
      <c r="B937" s="192"/>
      <c r="C937" s="191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1">
        <f>"HTP.P('&lt;"&amp;#REF!&amp;"&gt;' || "&amp;IF(MID(#REF!,1,6)="L_STUB","NULL","REC."&amp;#REF!)&amp;" || '&lt;/"&amp;#REF!&amp;"&gt;');"</f>
      </c>
      <c r="B938" s="192"/>
      <c r="C938" s="191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1">
        <f>"HTP.P('&lt;"&amp;#REF!&amp;"&gt;' || "&amp;IF(MID(#REF!,1,6)="L_STUB","NULL","REC."&amp;#REF!)&amp;" || '&lt;/"&amp;#REF!&amp;"&gt;');"</f>
      </c>
      <c r="B939" s="192"/>
      <c r="C939" s="191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1">
        <f>"HTP.P('&lt;"&amp;#REF!&amp;"&gt;' || "&amp;IF(MID(#REF!,1,6)="L_STUB","NULL","REC."&amp;#REF!)&amp;" || '&lt;/"&amp;#REF!&amp;"&gt;');"</f>
      </c>
      <c r="B940" s="192"/>
      <c r="C940" s="191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1">
        <f>"HTP.P('&lt;"&amp;#REF!&amp;"&gt;' || "&amp;IF(MID(#REF!,1,6)="L_STUB","NULL","REC."&amp;#REF!)&amp;" || '&lt;/"&amp;#REF!&amp;"&gt;');"</f>
      </c>
      <c r="B941" s="192"/>
      <c r="C941" s="191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1">
        <f>"HTP.P('&lt;"&amp;#REF!&amp;"&gt;' || "&amp;IF(MID(#REF!,1,6)="L_STUB","NULL","REC."&amp;#REF!)&amp;" || '&lt;/"&amp;#REF!&amp;"&gt;');"</f>
      </c>
      <c r="B942" s="192"/>
      <c r="C942" s="191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1">
        <f>"HTP.P('&lt;"&amp;#REF!&amp;"&gt;' || "&amp;IF(MID(#REF!,1,6)="L_STUB","NULL","REC."&amp;#REF!)&amp;" || '&lt;/"&amp;#REF!&amp;"&gt;');"</f>
      </c>
      <c r="B943" s="192"/>
      <c r="C943" s="191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1">
        <f>"HTP.P('&lt;"&amp;#REF!&amp;"&gt;' || "&amp;IF(MID(#REF!,1,6)="L_STUB","NULL","REC."&amp;#REF!)&amp;" || '&lt;/"&amp;#REF!&amp;"&gt;');"</f>
      </c>
      <c r="B944" s="192"/>
      <c r="C944" s="191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1">
        <f>"HTP.P('&lt;"&amp;#REF!&amp;"&gt;' || "&amp;IF(MID(#REF!,1,6)="L_STUB","NULL","REC."&amp;#REF!)&amp;" || '&lt;/"&amp;#REF!&amp;"&gt;');"</f>
      </c>
      <c r="B945" s="192"/>
      <c r="C945" s="191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1">
        <f>"HTP.P('&lt;"&amp;#REF!&amp;"&gt;' || "&amp;IF(MID(#REF!,1,6)="L_STUB","NULL","REC."&amp;#REF!)&amp;" || '&lt;/"&amp;#REF!&amp;"&gt;');"</f>
      </c>
      <c r="B946" s="192"/>
      <c r="C946" s="191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1">
        <f>"HTP.P('&lt;"&amp;#REF!&amp;"&gt;' || "&amp;IF(MID(#REF!,1,6)="L_STUB","NULL","REC."&amp;#REF!)&amp;" || '&lt;/"&amp;#REF!&amp;"&gt;');"</f>
      </c>
      <c r="B947" s="192"/>
      <c r="C947" s="191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1">
        <f>"HTP.P('&lt;"&amp;#REF!&amp;"&gt;' || "&amp;IF(MID(#REF!,1,6)="L_STUB","NULL","REC."&amp;#REF!)&amp;" || '&lt;/"&amp;#REF!&amp;"&gt;');"</f>
      </c>
      <c r="B948" s="192"/>
      <c r="C948" s="191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1">
        <f>"HTP.P('&lt;"&amp;#REF!&amp;"&gt;' || "&amp;IF(MID(#REF!,1,6)="L_STUB","NULL","REC."&amp;#REF!)&amp;" || '&lt;/"&amp;#REF!&amp;"&gt;');"</f>
      </c>
      <c r="B949" s="192"/>
      <c r="C949" s="191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1">
        <f>"HTP.P('&lt;"&amp;#REF!&amp;"&gt;' || "&amp;IF(MID(#REF!,1,6)="L_STUB","NULL","REC."&amp;#REF!)&amp;" || '&lt;/"&amp;#REF!&amp;"&gt;');"</f>
      </c>
      <c r="B950" s="192"/>
      <c r="C950" s="191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1">
        <f>"HTP.P('&lt;"&amp;#REF!&amp;"&gt;' || "&amp;IF(MID(#REF!,1,6)="L_STUB","NULL","REC."&amp;#REF!)&amp;" || '&lt;/"&amp;#REF!&amp;"&gt;');"</f>
      </c>
      <c r="B951" s="192"/>
      <c r="C951" s="191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1">
        <f>"HTP.P('&lt;"&amp;#REF!&amp;"&gt;' || "&amp;IF(MID(#REF!,1,6)="L_STUB","NULL","REC."&amp;#REF!)&amp;" || '&lt;/"&amp;#REF!&amp;"&gt;');"</f>
      </c>
      <c r="B952" s="192"/>
      <c r="C952" s="191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1">
        <f>"HTP.P('&lt;"&amp;#REF!&amp;"&gt;' || "&amp;IF(MID(#REF!,1,6)="L_STUB","NULL","REC."&amp;#REF!)&amp;" || '&lt;/"&amp;#REF!&amp;"&gt;');"</f>
      </c>
      <c r="B953" s="192"/>
      <c r="C953" s="191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1">
        <f>"HTP.P('&lt;"&amp;#REF!&amp;"&gt;' || "&amp;IF(MID(#REF!,1,6)="L_STUB","NULL","REC."&amp;#REF!)&amp;" || '&lt;/"&amp;#REF!&amp;"&gt;');"</f>
      </c>
      <c r="B954" s="192"/>
      <c r="C954" s="191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1">
        <f>"HTP.P('&lt;"&amp;#REF!&amp;"&gt;' || "&amp;IF(MID(#REF!,1,6)="L_STUB","NULL","REC."&amp;#REF!)&amp;" || '&lt;/"&amp;#REF!&amp;"&gt;');"</f>
      </c>
      <c r="B955" s="192"/>
      <c r="C955" s="191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1">
        <f>"HTP.P('&lt;"&amp;#REF!&amp;"&gt;' || "&amp;IF(MID(#REF!,1,6)="L_STUB","NULL","REC."&amp;#REF!)&amp;" || '&lt;/"&amp;#REF!&amp;"&gt;');"</f>
      </c>
      <c r="B956" s="192"/>
      <c r="C956" s="191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1">
        <f>"HTP.P('&lt;"&amp;#REF!&amp;"&gt;' || "&amp;IF(MID(#REF!,1,6)="L_STUB","NULL","REC."&amp;#REF!)&amp;" || '&lt;/"&amp;#REF!&amp;"&gt;');"</f>
      </c>
      <c r="B957" s="192"/>
      <c r="C957" s="191">
        <f>"DECODE(C_T."&amp;#REF!&amp;", 0, NULL, C_T."&amp;#REF!&amp;") AS "&amp;#REF!&amp;","</f>
      </c>
      <c r="D957" s="192"/>
      <c r="F957" s="192"/>
      <c r="G957" s="192"/>
      <c r="H957" s="192"/>
      <c r="I957" s="192"/>
      <c r="J957" s="192"/>
    </row>
    <row customHeight="1" ht="11.25">
      <c r="A958" s="191">
        <f>"HTP.P('&lt;"&amp;#REF!&amp;"&gt;' || "&amp;IF(MID(#REF!,1,6)="L_STUB","NULL","REC."&amp;#REF!)&amp;" || '&lt;/"&amp;#REF!&amp;"&gt;');"</f>
      </c>
      <c r="B958" s="192"/>
      <c r="C958" s="191">
        <f>"DECODE(C_T."&amp;#REF!&amp;", 0, NULL, C_T."&amp;#REF!&amp;") AS "&amp;#REF!&amp;","</f>
      </c>
      <c r="D958" s="192"/>
      <c r="F958" s="192"/>
      <c r="G958" s="192"/>
      <c r="H958" s="192"/>
      <c r="I958" s="192"/>
      <c r="J958" s="192"/>
    </row>
    <row customHeight="1" ht="11.25">
      <c r="A959" s="191">
        <f>"HTP.P('&lt;"&amp;#REF!&amp;"&gt;' || "&amp;IF(MID(#REF!,1,6)="L_STUB","NULL","REC."&amp;#REF!)&amp;" || '&lt;/"&amp;#REF!&amp;"&gt;');"</f>
      </c>
      <c r="B959" s="192"/>
      <c r="C959" s="191">
        <f>"DECODE(C_T."&amp;#REF!&amp;", 0, NULL, C_T."&amp;#REF!&amp;") AS "&amp;#REF!&amp;","</f>
      </c>
      <c r="D959" s="192"/>
      <c r="F959" s="192"/>
      <c r="G959" s="192"/>
      <c r="H959" s="192"/>
      <c r="I959" s="192"/>
      <c r="J959" s="192"/>
    </row>
    <row customHeight="1" ht="11.25">
      <c r="A960" s="191">
        <f>"HTP.P('&lt;"&amp;#REF!&amp;"&gt;' || "&amp;IF(MID(#REF!,1,6)="L_STUB","NULL","REC."&amp;#REF!)&amp;" || '&lt;/"&amp;#REF!&amp;"&gt;');"</f>
      </c>
      <c r="B960" s="192"/>
      <c r="C960" s="191">
        <f>"DECODE(C_T."&amp;#REF!&amp;", 0, NULL, C_T."&amp;#REF!&amp;") AS "&amp;#REF!&amp;","</f>
      </c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2"/>
      <c r="B963" s="192"/>
      <c r="C963" s="192"/>
      <c r="D963" s="192"/>
      <c r="F963" s="192"/>
      <c r="G963" s="192"/>
      <c r="H963" s="192"/>
      <c r="I963" s="192"/>
      <c r="J963" s="192"/>
    </row>
    <row customHeight="1" ht="11.25">
      <c r="A964" s="192"/>
      <c r="B964" s="192"/>
      <c r="C964" s="192"/>
      <c r="D964" s="192"/>
      <c r="F964" s="192"/>
      <c r="G964" s="192"/>
      <c r="H964" s="192"/>
      <c r="I964" s="192"/>
      <c r="J964" s="192"/>
    </row>
    <row customHeight="1" ht="11.25">
      <c r="A965" s="192"/>
      <c r="B965" s="192"/>
      <c r="C965" s="192"/>
      <c r="D965" s="192"/>
      <c r="F965" s="192"/>
      <c r="G965" s="192"/>
      <c r="H965" s="192"/>
      <c r="I965" s="192"/>
      <c r="J965" s="192"/>
    </row>
    <row customHeight="1" ht="11.25">
      <c r="A966" s="192"/>
      <c r="B966" s="192"/>
      <c r="C966" s="192"/>
      <c r="D966" s="192"/>
      <c r="F966" s="192"/>
      <c r="G966" s="192"/>
      <c r="H966" s="192"/>
      <c r="I966" s="192"/>
      <c r="J966" s="192"/>
    </row>
    <row customHeight="1" ht="11.25">
      <c r="A967" s="191">
        <f>"HTP.P('&lt;"&amp;#REF!&amp;"&gt;' || "&amp;IF(MID(#REF!,1,6)="L_STUB","NULL","REC."&amp;#REF!)&amp;" || '&lt;/"&amp;#REF!&amp;"&gt;');"</f>
      </c>
      <c r="B967" s="192"/>
      <c r="C967" s="191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1">
        <f>"HTP.P('&lt;"&amp;#REF!&amp;"&gt;' || "&amp;IF(MID(#REF!,1,6)="L_STUB","NULL","REC."&amp;#REF!)&amp;" || '&lt;/"&amp;#REF!&amp;"&gt;');"</f>
      </c>
      <c r="B968" s="192"/>
      <c r="C968" s="191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1">
        <f>"HTP.P('&lt;"&amp;#REF!&amp;"&gt;' || "&amp;IF(MID(#REF!,1,6)="L_STUB","NULL","REC."&amp;#REF!)&amp;" || '&lt;/"&amp;#REF!&amp;"&gt;');"</f>
      </c>
      <c r="B969" s="192"/>
      <c r="C969" s="191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1">
        <f>"HTP.P('&lt;"&amp;#REF!&amp;"&gt;' || "&amp;IF(MID(#REF!,1,6)="L_STUB","NULL","REC."&amp;#REF!)&amp;" || '&lt;/"&amp;#REF!&amp;"&gt;');"</f>
      </c>
      <c r="B970" s="192"/>
      <c r="C970" s="191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1">
        <f>"HTP.P('&lt;"&amp;#REF!&amp;"&gt;' || "&amp;IF(MID(#REF!,1,6)="L_STUB","NULL","REC."&amp;#REF!)&amp;" || '&lt;/"&amp;#REF!&amp;"&gt;');"</f>
      </c>
      <c r="B971" s="192"/>
      <c r="C971" s="191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1">
        <f>"HTP.P('&lt;"&amp;#REF!&amp;"&gt;' || "&amp;IF(MID(#REF!,1,6)="L_STUB","NULL","REC."&amp;#REF!)&amp;" || '&lt;/"&amp;#REF!&amp;"&gt;');"</f>
      </c>
      <c r="B972" s="192"/>
      <c r="C972" s="191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1">
        <f>"HTP.P('&lt;"&amp;#REF!&amp;"&gt;' || "&amp;IF(MID(#REF!,1,6)="L_STUB","NULL","REC."&amp;#REF!)&amp;" || '&lt;/"&amp;#REF!&amp;"&gt;');"</f>
      </c>
      <c r="B973" s="192"/>
      <c r="C973" s="191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1">
        <f>"HTP.P('&lt;"&amp;#REF!&amp;"&gt;' || "&amp;IF(MID(#REF!,1,6)="L_STUB","NULL","REC."&amp;#REF!)&amp;" || '&lt;/"&amp;#REF!&amp;"&gt;');"</f>
      </c>
      <c r="B974" s="192"/>
      <c r="C974" s="191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1">
        <f>"HTP.P('&lt;"&amp;#REF!&amp;"&gt;' || "&amp;IF(MID(#REF!,1,6)="L_STUB","NULL","REC."&amp;#REF!)&amp;" || '&lt;/"&amp;#REF!&amp;"&gt;');"</f>
      </c>
      <c r="B975" s="192"/>
      <c r="C975" s="191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1">
        <f>"HTP.P('&lt;"&amp;#REF!&amp;"&gt;' || "&amp;IF(MID(#REF!,1,6)="L_STUB","NULL","REC."&amp;#REF!)&amp;" || '&lt;/"&amp;#REF!&amp;"&gt;');"</f>
      </c>
      <c r="B976" s="192"/>
      <c r="C976" s="191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1">
        <f>"HTP.P('&lt;"&amp;#REF!&amp;"&gt;' || "&amp;IF(MID(#REF!,1,6)="L_STUB","NULL","REC."&amp;#REF!)&amp;" || '&lt;/"&amp;#REF!&amp;"&gt;');"</f>
      </c>
      <c r="B977" s="192"/>
      <c r="C977" s="191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1">
        <f>"HTP.P('&lt;"&amp;#REF!&amp;"&gt;' || "&amp;IF(MID(#REF!,1,6)="L_STUB","NULL","REC."&amp;#REF!)&amp;" || '&lt;/"&amp;#REF!&amp;"&gt;');"</f>
      </c>
      <c r="B978" s="192"/>
      <c r="C978" s="191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1">
        <f>"HTP.P('&lt;"&amp;#REF!&amp;"&gt;' || "&amp;IF(MID(#REF!,1,6)="L_STUB","NULL","REC."&amp;#REF!)&amp;" || '&lt;/"&amp;#REF!&amp;"&gt;');"</f>
      </c>
      <c r="B979" s="192"/>
      <c r="C979" s="191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1">
        <f>"HTP.P('&lt;"&amp;#REF!&amp;"&gt;' || "&amp;IF(MID(#REF!,1,6)="L_STUB","NULL","REC."&amp;#REF!)&amp;" || '&lt;/"&amp;#REF!&amp;"&gt;');"</f>
      </c>
      <c r="B980" s="192"/>
      <c r="C980" s="191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1">
        <f>"HTP.P('&lt;"&amp;#REF!&amp;"&gt;' || "&amp;IF(MID(#REF!,1,6)="L_STUB","NULL","REC."&amp;#REF!)&amp;" || '&lt;/"&amp;#REF!&amp;"&gt;');"</f>
      </c>
      <c r="B981" s="192"/>
      <c r="C981" s="191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1">
        <f>"HTP.P('&lt;"&amp;#REF!&amp;"&gt;' || "&amp;IF(MID(#REF!,1,6)="L_STUB","NULL","REC."&amp;#REF!)&amp;" || '&lt;/"&amp;#REF!&amp;"&gt;');"</f>
      </c>
      <c r="B982" s="192"/>
      <c r="C982" s="191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1">
        <f>"HTP.P('&lt;"&amp;#REF!&amp;"&gt;' || "&amp;IF(MID(#REF!,1,6)="L_STUB","NULL","REC."&amp;#REF!)&amp;" || '&lt;/"&amp;#REF!&amp;"&gt;');"</f>
      </c>
      <c r="B983" s="192"/>
      <c r="C983" s="191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1">
        <f>"HTP.P('&lt;"&amp;#REF!&amp;"&gt;' || "&amp;IF(MID(#REF!,1,6)="L_STUB","NULL","REC."&amp;#REF!)&amp;" || '&lt;/"&amp;#REF!&amp;"&gt;');"</f>
      </c>
      <c r="B984" s="192"/>
      <c r="C984" s="191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1">
        <f>"HTP.P('&lt;"&amp;#REF!&amp;"&gt;' || "&amp;IF(MID(#REF!,1,6)="L_STUB","NULL","REC."&amp;#REF!)&amp;" || '&lt;/"&amp;#REF!&amp;"&gt;');"</f>
      </c>
      <c r="B985" s="192"/>
      <c r="C985" s="191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1">
        <f>"HTP.P('&lt;"&amp;#REF!&amp;"&gt;' || "&amp;IF(MID(#REF!,1,6)="L_STUB","NULL","REC."&amp;#REF!)&amp;" || '&lt;/"&amp;#REF!&amp;"&gt;');"</f>
      </c>
      <c r="B986" s="192"/>
      <c r="C986" s="191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1">
        <f>"HTP.P('&lt;"&amp;#REF!&amp;"&gt;' || "&amp;IF(MID(#REF!,1,6)="L_STUB","NULL","REC."&amp;#REF!)&amp;" || '&lt;/"&amp;#REF!&amp;"&gt;');"</f>
      </c>
      <c r="B987" s="192"/>
      <c r="C987" s="191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1">
        <f>"HTP.P('&lt;"&amp;#REF!&amp;"&gt;' || "&amp;IF(MID(#REF!,1,6)="L_STUB","NULL","REC."&amp;#REF!)&amp;" || '&lt;/"&amp;#REF!&amp;"&gt;');"</f>
      </c>
      <c r="B988" s="192"/>
      <c r="C988" s="191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1">
        <f>"HTP.P('&lt;"&amp;#REF!&amp;"&gt;' || "&amp;IF(MID(#REF!,1,6)="L_STUB","NULL","REC."&amp;#REF!)&amp;" || '&lt;/"&amp;#REF!&amp;"&gt;');"</f>
      </c>
      <c r="B989" s="192"/>
      <c r="C989" s="191">
        <f>"DECODE(C_T."&amp;#REF!&amp;", 0, NULL, C_T."&amp;#REF!&amp;") AS "&amp;#REF!&amp;","</f>
      </c>
      <c r="D989" s="192"/>
      <c r="F989" s="192"/>
      <c r="G989" s="192"/>
      <c r="H989" s="192"/>
      <c r="I989" s="192"/>
      <c r="J989" s="192"/>
    </row>
    <row customHeight="1" ht="11.25">
      <c r="A990" s="191">
        <f>"HTP.P('&lt;"&amp;#REF!&amp;"&gt;' || "&amp;IF(MID(#REF!,1,6)="L_STUB","NULL","REC."&amp;#REF!)&amp;" || '&lt;/"&amp;#REF!&amp;"&gt;');"</f>
      </c>
      <c r="B990" s="192"/>
      <c r="C990" s="191">
        <f>"DECODE(C_T."&amp;#REF!&amp;", 0, NULL, C_T."&amp;#REF!&amp;") AS "&amp;#REF!&amp;","</f>
      </c>
      <c r="D990" s="192"/>
      <c r="F990" s="192"/>
      <c r="G990" s="192"/>
      <c r="H990" s="192"/>
      <c r="I990" s="192"/>
      <c r="J990" s="192"/>
    </row>
    <row customHeight="1" ht="11.25">
      <c r="A991" s="191">
        <f>"HTP.P('&lt;"&amp;#REF!&amp;"&gt;' || "&amp;IF(MID(#REF!,1,6)="L_STUB","NULL","REC."&amp;#REF!)&amp;" || '&lt;/"&amp;#REF!&amp;"&gt;');"</f>
      </c>
      <c r="B991" s="192"/>
      <c r="C991" s="191">
        <f>"DECODE(C_T."&amp;#REF!&amp;", 0, NULL, C_T."&amp;#REF!&amp;") AS "&amp;#REF!&amp;","</f>
      </c>
      <c r="D991" s="192"/>
      <c r="F991" s="192"/>
      <c r="G991" s="192"/>
      <c r="H991" s="192"/>
      <c r="I991" s="192"/>
      <c r="J991" s="192"/>
    </row>
    <row customHeight="1" ht="11.25">
      <c r="A992" s="191">
        <f>"HTP.P('&lt;"&amp;#REF!&amp;"&gt;' || "&amp;IF(MID(#REF!,1,6)="L_STUB","NULL","REC."&amp;#REF!)&amp;" || '&lt;/"&amp;#REF!&amp;"&gt;');"</f>
      </c>
      <c r="B992" s="192"/>
      <c r="C992" s="191">
        <f>"DECODE(C_T."&amp;#REF!&amp;", 0, NULL, C_T."&amp;#REF!&amp;") AS "&amp;#REF!&amp;","</f>
      </c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A1076" s="192"/>
      <c r="B1076" s="192"/>
      <c r="C1076" s="192"/>
      <c r="G1076" s="192"/>
    </row>
    <row customHeight="1" ht="10.5">
      <c r="A1077" s="192"/>
      <c r="B1077" s="192"/>
      <c r="C1077" s="192"/>
      <c r="G1077" s="192"/>
    </row>
    <row customHeight="1" ht="10.5">
      <c r="A1078" s="192"/>
      <c r="B1078" s="192"/>
      <c r="C1078" s="192"/>
      <c r="G1078" s="192"/>
    </row>
    <row customHeight="1" ht="10.5">
      <c r="A1079" s="192"/>
      <c r="B1079" s="192"/>
      <c r="C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146123F-A2D2-7704-8E68-FE96A2E8B5A7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14" width="23.8515625" customWidth="1"/>
    <col min="3" max="3" style="514" width="3.7109375" customWidth="1"/>
    <col min="4" max="4" style="514" width="10.7109375" customWidth="1"/>
    <col min="5" max="5" style="514" width="12.7109375" customWidth="1"/>
    <col min="6" max="6" style="514" width="10.7109375" customWidth="1"/>
    <col min="7" max="7" style="514" width="6.7109375" customWidth="1"/>
    <col min="8" max="12" style="514" width="5.7109375" customWidth="1"/>
    <col min="13" max="13" style="514" width="2.7109375" customWidth="1"/>
    <col min="14" max="19" style="514" width="5.7109375" customWidth="1"/>
    <col min="20" max="20" style="514" width="38.7109375" customWidth="1"/>
  </cols>
  <sheetData>
    <row r="2" customHeight="1" ht="10.5">
      <c r="A2" s="274" t="s">
        <v>732</v>
      </c>
      <c r="B2" s="274"/>
    </row>
    <row s="636" customFormat="1" customHeight="1" ht="12">
      <c r="C3" s="234" t="s">
        <v>174</v>
      </c>
      <c r="D3" s="216" t="str">
        <f>"1.2."&amp;N3</f>
        <v>1.2.TBD</v>
      </c>
      <c r="E3" s="238"/>
      <c r="F3" s="235" t="s">
        <v>167</v>
      </c>
      <c r="G3" s="235">
        <v>30</v>
      </c>
      <c r="H3" s="162">
        <f>SUM(I3:L3)</f>
        <v>0</v>
      </c>
      <c r="I3" s="172"/>
      <c r="J3" s="172"/>
      <c r="K3" s="172"/>
      <c r="L3" s="172"/>
      <c r="N3" s="233" t="s">
        <v>733</v>
      </c>
      <c r="O3" s="232"/>
      <c r="P3" s="232"/>
      <c r="Q3" s="232"/>
      <c r="R3" s="232"/>
      <c r="S3" s="233"/>
      <c r="T3" s="233" t="s">
        <v>180</v>
      </c>
    </row>
    <row r="5" customHeight="1" ht="10.5">
      <c r="A5" s="274" t="s">
        <v>734</v>
      </c>
      <c r="B5" s="274"/>
    </row>
    <row s="636" customFormat="1" customHeight="1" ht="12">
      <c r="C6" s="234" t="s">
        <v>174</v>
      </c>
      <c r="D6" s="216" t="str">
        <f>"1.3."&amp;N6</f>
        <v>1.3.TBD</v>
      </c>
      <c r="E6" s="238"/>
      <c r="F6" s="235" t="s">
        <v>167</v>
      </c>
      <c r="G6" s="235" t="s">
        <v>185</v>
      </c>
      <c r="H6" s="162">
        <f>SUM(I6:L6)</f>
        <v>0</v>
      </c>
      <c r="I6" s="172"/>
      <c r="J6" s="172"/>
      <c r="K6" s="172"/>
      <c r="L6" s="172"/>
      <c r="N6" s="233" t="s">
        <v>733</v>
      </c>
      <c r="O6" s="232"/>
      <c r="P6" s="232"/>
      <c r="Q6" s="232"/>
      <c r="R6" s="232"/>
      <c r="S6" s="233"/>
      <c r="T6" s="233" t="s">
        <v>190</v>
      </c>
    </row>
    <row r="8" customHeight="1" ht="10.5">
      <c r="A8" s="274" t="s">
        <v>735</v>
      </c>
      <c r="B8" s="274"/>
    </row>
    <row s="636" customFormat="1" customHeight="1" ht="12">
      <c r="C9" s="234" t="s">
        <v>174</v>
      </c>
      <c r="D9" s="216" t="str">
        <f>"1.4."&amp;N9</f>
        <v>1.4.TBD</v>
      </c>
      <c r="E9" s="238"/>
      <c r="F9" s="235" t="s">
        <v>167</v>
      </c>
      <c r="G9" s="235" t="s">
        <v>211</v>
      </c>
      <c r="H9" s="162">
        <f>SUM(I9:L9)</f>
        <v>0</v>
      </c>
      <c r="I9" s="172"/>
      <c r="J9" s="172"/>
      <c r="K9" s="172"/>
      <c r="L9" s="172"/>
      <c r="N9" s="233" t="s">
        <v>733</v>
      </c>
      <c r="O9" s="232"/>
      <c r="P9" s="232"/>
      <c r="Q9" s="232"/>
      <c r="R9" s="232"/>
      <c r="S9" s="233"/>
      <c r="T9" s="233" t="s">
        <v>216</v>
      </c>
    </row>
    <row r="11" customHeight="1" ht="10.5">
      <c r="A11" s="274" t="s">
        <v>736</v>
      </c>
      <c r="B11" s="274"/>
    </row>
    <row s="636" customFormat="1" customHeight="1" ht="12">
      <c r="C12" s="234" t="s">
        <v>174</v>
      </c>
      <c r="D12" s="216" t="str">
        <f>"4.3."&amp;N12</f>
        <v>4.3.TBD</v>
      </c>
      <c r="E12" s="238"/>
      <c r="F12" s="235" t="s">
        <v>167</v>
      </c>
      <c r="G12" s="235" t="s">
        <v>262</v>
      </c>
      <c r="H12" s="162">
        <f>SUM(I12:L12)</f>
        <v>0</v>
      </c>
      <c r="I12" s="172"/>
      <c r="J12" s="172"/>
      <c r="K12" s="172"/>
      <c r="L12" s="172"/>
      <c r="N12" s="233" t="s">
        <v>733</v>
      </c>
      <c r="O12" s="232"/>
      <c r="P12" s="232"/>
      <c r="Q12" s="232"/>
      <c r="R12" s="232"/>
      <c r="S12" s="233"/>
      <c r="T12" s="233" t="s">
        <v>267</v>
      </c>
    </row>
    <row r="14" customHeight="1" ht="10.5">
      <c r="A14" s="274" t="s">
        <v>737</v>
      </c>
      <c r="B14" s="274"/>
    </row>
    <row s="636" customFormat="1" customHeight="1" ht="12">
      <c r="C15" s="234" t="s">
        <v>174</v>
      </c>
      <c r="D15" s="216" t="str">
        <f>"12.2."&amp;N15</f>
        <v>12.2.TBD</v>
      </c>
      <c r="E15" s="238"/>
      <c r="F15" s="237" t="s">
        <v>308</v>
      </c>
      <c r="G15" s="237" t="s">
        <v>313</v>
      </c>
      <c r="H15" s="162">
        <f>SUM(I15:L15)</f>
        <v>0</v>
      </c>
      <c r="I15" s="172"/>
      <c r="J15" s="172"/>
      <c r="K15" s="172"/>
      <c r="L15" s="172"/>
      <c r="N15" s="233" t="s">
        <v>733</v>
      </c>
      <c r="O15" s="232"/>
      <c r="P15" s="232"/>
      <c r="Q15" s="232"/>
      <c r="R15" s="232"/>
      <c r="S15" s="233"/>
      <c r="T15" s="233" t="s">
        <v>738</v>
      </c>
    </row>
    <row r="17" customHeight="1" ht="10.5">
      <c r="A17" s="274" t="s">
        <v>739</v>
      </c>
      <c r="B17" s="274"/>
    </row>
    <row s="636" customFormat="1" customHeight="1" ht="12">
      <c r="C18" s="234" t="s">
        <v>174</v>
      </c>
      <c r="D18" s="216" t="str">
        <f>"12.3."&amp;N18</f>
        <v>12.3.TBD</v>
      </c>
      <c r="E18" s="238"/>
      <c r="F18" s="237" t="s">
        <v>308</v>
      </c>
      <c r="G18" s="237" t="s">
        <v>316</v>
      </c>
      <c r="H18" s="162">
        <f>SUM(I18:L18)</f>
        <v>0</v>
      </c>
      <c r="I18" s="172"/>
      <c r="J18" s="172"/>
      <c r="K18" s="172"/>
      <c r="L18" s="172"/>
      <c r="N18" s="233" t="s">
        <v>733</v>
      </c>
      <c r="O18" s="232"/>
      <c r="P18" s="232"/>
      <c r="Q18" s="232"/>
      <c r="R18" s="232"/>
      <c r="S18" s="233"/>
      <c r="T18" s="233" t="s">
        <v>740</v>
      </c>
    </row>
    <row r="20" customHeight="1" ht="10.5">
      <c r="A20" s="274" t="s">
        <v>741</v>
      </c>
      <c r="B20" s="274"/>
    </row>
    <row s="636" customFormat="1" customHeight="1" ht="12">
      <c r="C21" s="234" t="s">
        <v>174</v>
      </c>
      <c r="D21" s="216" t="str">
        <f>"12.4."&amp;N21</f>
        <v>12.4.TBD</v>
      </c>
      <c r="E21" s="238"/>
      <c r="F21" s="237" t="s">
        <v>308</v>
      </c>
      <c r="G21" s="237" t="s">
        <v>319</v>
      </c>
      <c r="H21" s="162">
        <f>SUM(I21:L21)</f>
        <v>0</v>
      </c>
      <c r="I21" s="172"/>
      <c r="J21" s="172"/>
      <c r="K21" s="172"/>
      <c r="L21" s="172"/>
      <c r="N21" s="233" t="s">
        <v>733</v>
      </c>
      <c r="O21" s="232"/>
      <c r="P21" s="232"/>
      <c r="Q21" s="232"/>
      <c r="R21" s="232"/>
      <c r="S21" s="233"/>
      <c r="T21" s="233" t="s">
        <v>320</v>
      </c>
    </row>
    <row r="23" customHeight="1" ht="10.5">
      <c r="A23" s="274" t="s">
        <v>742</v>
      </c>
      <c r="B23" s="274"/>
    </row>
    <row s="636" customFormat="1" customHeight="1" ht="12">
      <c r="C24" s="234" t="s">
        <v>174</v>
      </c>
      <c r="D24" s="216" t="str">
        <f>"15.3."&amp;N24</f>
        <v>15.3.TBD</v>
      </c>
      <c r="E24" s="238"/>
      <c r="F24" s="237" t="s">
        <v>308</v>
      </c>
      <c r="G24" s="237" t="s">
        <v>347</v>
      </c>
      <c r="H24" s="162">
        <f>SUM(I24:L24)</f>
        <v>0</v>
      </c>
      <c r="I24" s="172"/>
      <c r="J24" s="172"/>
      <c r="K24" s="172"/>
      <c r="L24" s="172"/>
      <c r="N24" s="233" t="s">
        <v>733</v>
      </c>
      <c r="O24" s="232"/>
      <c r="P24" s="232"/>
      <c r="Q24" s="232"/>
      <c r="R24" s="232"/>
      <c r="S24" s="233"/>
      <c r="T24" s="233" t="s">
        <v>348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E4EF2AF-7A33-EA1A-E0C8-E9C0526D466A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4" width="9.140625"/>
    <col min="2" max="2" style="514" width="34.140625" customWidth="1"/>
    <col min="3" max="3" style="514" width="35.7109375" customWidth="1"/>
  </cols>
  <sheetData>
    <row customHeight="1" ht="11.25">
      <c r="B1" s="467" t="s">
        <v>743</v>
      </c>
      <c r="C1" s="467" t="s">
        <v>744</v>
      </c>
    </row>
    <row customHeight="1" ht="11.25">
      <c r="B2" s="151" t="s">
        <v>745</v>
      </c>
      <c r="C2" s="151" t="s">
        <v>746</v>
      </c>
      <c r="D2" s="51" t="s">
        <v>747</v>
      </c>
      <c r="E2" s="51" t="s">
        <v>748</v>
      </c>
    </row>
    <row customHeight="1" ht="10.5">
      <c r="B3" s="102" t="s">
        <v>749</v>
      </c>
      <c r="C3" s="102" t="s">
        <v>750</v>
      </c>
      <c r="D3" s="51">
        <v>2023</v>
      </c>
      <c r="E3" s="51" t="s">
        <v>751</v>
      </c>
    </row>
    <row customHeight="1" ht="10.5">
      <c r="B4" s="102" t="s">
        <v>752</v>
      </c>
      <c r="C4" s="102" t="s">
        <v>753</v>
      </c>
      <c r="D4" s="0">
        <v>2023</v>
      </c>
      <c r="E4" s="0" t="s">
        <v>751</v>
      </c>
    </row>
    <row customHeight="1" ht="10.5">
      <c r="B5" s="102" t="s">
        <v>754</v>
      </c>
      <c r="C5" s="102" t="s">
        <v>755</v>
      </c>
      <c r="D5" s="0">
        <v>2023</v>
      </c>
      <c r="E5" s="0" t="s">
        <v>751</v>
      </c>
    </row>
    <row customHeight="1" ht="10.5">
      <c r="B6" s="102" t="s">
        <v>756</v>
      </c>
      <c r="C6" s="102" t="s">
        <v>757</v>
      </c>
      <c r="D6" s="0">
        <v>2023</v>
      </c>
      <c r="E6" s="0" t="s">
        <v>751</v>
      </c>
    </row>
    <row customHeight="1" ht="10.5">
      <c r="B7" s="102" t="s">
        <v>758</v>
      </c>
      <c r="C7" s="102" t="s">
        <v>759</v>
      </c>
      <c r="D7" s="0">
        <v>2023</v>
      </c>
      <c r="E7" s="0" t="s">
        <v>751</v>
      </c>
    </row>
    <row customHeight="1" ht="10.5">
      <c r="B8" s="102" t="s">
        <v>760</v>
      </c>
      <c r="C8" s="102" t="s">
        <v>761</v>
      </c>
      <c r="D8" s="0">
        <v>2023</v>
      </c>
      <c r="E8" s="0" t="s">
        <v>751</v>
      </c>
    </row>
    <row customHeight="1" ht="10.5">
      <c r="B9" s="102" t="s">
        <v>762</v>
      </c>
      <c r="C9" s="102" t="s">
        <v>763</v>
      </c>
      <c r="D9" s="0">
        <v>2023</v>
      </c>
      <c r="E9" s="0" t="s">
        <v>751</v>
      </c>
    </row>
    <row customHeight="1" ht="10.5">
      <c r="B10" s="102" t="s">
        <v>764</v>
      </c>
      <c r="C10" s="102" t="s">
        <v>765</v>
      </c>
      <c r="D10" s="0">
        <v>2023</v>
      </c>
      <c r="E10" s="0" t="s">
        <v>751</v>
      </c>
    </row>
    <row customHeight="1" ht="10.5">
      <c r="B11" s="102" t="s">
        <v>766</v>
      </c>
      <c r="C11" s="102" t="s">
        <v>767</v>
      </c>
      <c r="D11" s="0">
        <v>2023</v>
      </c>
      <c r="E11" s="0" t="s">
        <v>751</v>
      </c>
    </row>
    <row customHeight="1" ht="10.5">
      <c r="B12" s="102" t="s">
        <v>768</v>
      </c>
      <c r="C12" s="102" t="s">
        <v>769</v>
      </c>
      <c r="D12" s="0">
        <v>2023</v>
      </c>
      <c r="E12" s="0" t="s">
        <v>751</v>
      </c>
    </row>
    <row customHeight="1" ht="10.5">
      <c r="B13" s="102" t="s">
        <v>770</v>
      </c>
      <c r="C13" s="102" t="s">
        <v>771</v>
      </c>
      <c r="D13" s="0">
        <v>2023</v>
      </c>
      <c r="E13" s="0" t="s">
        <v>751</v>
      </c>
    </row>
    <row customHeight="1" ht="10.5">
      <c r="B14" s="102" t="s">
        <v>772</v>
      </c>
      <c r="C14" s="102" t="s">
        <v>773</v>
      </c>
      <c r="D14" s="0">
        <v>2023</v>
      </c>
      <c r="E14" s="0" t="s">
        <v>751</v>
      </c>
    </row>
    <row customHeight="1" ht="10.5">
      <c r="B15" s="102" t="s">
        <v>774</v>
      </c>
      <c r="C15" s="102" t="s">
        <v>775</v>
      </c>
      <c r="D15" s="0">
        <v>2023</v>
      </c>
      <c r="E15" s="0" t="s">
        <v>751</v>
      </c>
    </row>
    <row customHeight="1" ht="10.5">
      <c r="B16" s="102" t="s">
        <v>776</v>
      </c>
      <c r="C16" s="102" t="s">
        <v>777</v>
      </c>
      <c r="D16" s="0">
        <v>2023</v>
      </c>
      <c r="E16" s="0" t="s">
        <v>751</v>
      </c>
    </row>
    <row customHeight="1" ht="10.5">
      <c r="B17" s="102" t="s">
        <v>778</v>
      </c>
      <c r="C17" s="102" t="s">
        <v>779</v>
      </c>
      <c r="D17" s="0">
        <v>2023</v>
      </c>
      <c r="E17" s="0" t="s">
        <v>751</v>
      </c>
    </row>
    <row customHeight="1" ht="10.5">
      <c r="B18" s="102" t="s">
        <v>780</v>
      </c>
      <c r="C18" s="102" t="s">
        <v>781</v>
      </c>
      <c r="D18" s="0">
        <v>2023</v>
      </c>
      <c r="E18" s="0" t="s">
        <v>751</v>
      </c>
    </row>
    <row customHeight="1" ht="10.5">
      <c r="B19" s="102" t="s">
        <v>780</v>
      </c>
      <c r="C19" s="102" t="s">
        <v>782</v>
      </c>
      <c r="D19" s="0">
        <v>2023</v>
      </c>
      <c r="E19" s="0" t="s">
        <v>751</v>
      </c>
    </row>
    <row customHeight="1" ht="10.5">
      <c r="B20" s="102" t="s">
        <v>780</v>
      </c>
      <c r="C20" s="102" t="s">
        <v>783</v>
      </c>
      <c r="D20" s="0">
        <v>2023</v>
      </c>
      <c r="E20" s="0" t="s">
        <v>751</v>
      </c>
    </row>
    <row customHeight="1" ht="10.5">
      <c r="B21" s="102" t="s">
        <v>780</v>
      </c>
      <c r="C21" s="102" t="s">
        <v>784</v>
      </c>
      <c r="D21" s="0">
        <v>2023</v>
      </c>
      <c r="E21" s="0" t="s">
        <v>751</v>
      </c>
    </row>
    <row customHeight="1" ht="10.5">
      <c r="B22" s="102" t="s">
        <v>780</v>
      </c>
      <c r="C22" s="102" t="s">
        <v>785</v>
      </c>
      <c r="D22" s="0">
        <v>2023</v>
      </c>
      <c r="E22" s="0" t="s">
        <v>751</v>
      </c>
    </row>
    <row customHeight="1" ht="10.5">
      <c r="B23" s="102" t="s">
        <v>780</v>
      </c>
      <c r="C23" s="102" t="s">
        <v>786</v>
      </c>
      <c r="D23" s="0">
        <v>2023</v>
      </c>
      <c r="E23" s="0" t="s">
        <v>751</v>
      </c>
    </row>
    <row customHeight="1" ht="10.5">
      <c r="B24" s="102" t="s">
        <v>780</v>
      </c>
      <c r="C24" s="102" t="s">
        <v>787</v>
      </c>
      <c r="D24" s="0">
        <v>2023</v>
      </c>
      <c r="E24" s="0" t="s">
        <v>751</v>
      </c>
    </row>
    <row customHeight="1" ht="10.5">
      <c r="B25" s="102" t="s">
        <v>780</v>
      </c>
      <c r="C25" s="102" t="s">
        <v>788</v>
      </c>
      <c r="D25" s="0">
        <v>2023</v>
      </c>
      <c r="E25" s="0" t="s">
        <v>751</v>
      </c>
    </row>
    <row customHeight="1" ht="10.5">
      <c r="B26" s="102" t="s">
        <v>780</v>
      </c>
      <c r="C26" s="102" t="s">
        <v>789</v>
      </c>
      <c r="D26" s="0">
        <v>2023</v>
      </c>
      <c r="E26" s="0" t="s">
        <v>751</v>
      </c>
    </row>
    <row customHeight="1" ht="10.5">
      <c r="B27" s="102" t="s">
        <v>780</v>
      </c>
      <c r="C27" s="102" t="s">
        <v>790</v>
      </c>
      <c r="D27" s="0">
        <v>2023</v>
      </c>
      <c r="E27" s="0" t="s">
        <v>751</v>
      </c>
    </row>
    <row customHeight="1" ht="10.5">
      <c r="B28" s="102" t="s">
        <v>780</v>
      </c>
      <c r="C28" s="102" t="s">
        <v>791</v>
      </c>
      <c r="D28" s="0">
        <v>2023</v>
      </c>
      <c r="E28" s="0" t="s">
        <v>751</v>
      </c>
    </row>
    <row customHeight="1" ht="10.5">
      <c r="B29" s="102" t="s">
        <v>780</v>
      </c>
      <c r="C29" s="102" t="s">
        <v>792</v>
      </c>
      <c r="D29" s="0">
        <v>2023</v>
      </c>
      <c r="E29" s="0" t="s">
        <v>751</v>
      </c>
    </row>
    <row customHeight="1" ht="10.5">
      <c r="B30" s="102" t="s">
        <v>780</v>
      </c>
      <c r="C30" s="102" t="s">
        <v>793</v>
      </c>
      <c r="D30" s="0">
        <v>2023</v>
      </c>
      <c r="E30" s="0" t="s">
        <v>751</v>
      </c>
    </row>
    <row customHeight="1" ht="10.5">
      <c r="B31" s="102" t="s">
        <v>780</v>
      </c>
      <c r="C31" s="102" t="s">
        <v>48</v>
      </c>
      <c r="D31" s="0">
        <v>2023</v>
      </c>
      <c r="E31" s="0" t="s">
        <v>751</v>
      </c>
    </row>
    <row customHeight="1" ht="10.5">
      <c r="B32" s="102" t="s">
        <v>780</v>
      </c>
      <c r="C32" s="102" t="s">
        <v>794</v>
      </c>
      <c r="D32" s="0">
        <v>2023</v>
      </c>
      <c r="E32" s="0" t="s">
        <v>751</v>
      </c>
    </row>
    <row customHeight="1" ht="10.5">
      <c r="B33" s="102" t="s">
        <v>780</v>
      </c>
      <c r="C33" s="102" t="s">
        <v>795</v>
      </c>
      <c r="D33" s="0">
        <v>2023</v>
      </c>
      <c r="E33" s="0" t="s">
        <v>751</v>
      </c>
    </row>
    <row customHeight="1" ht="10.5">
      <c r="B34" s="102" t="s">
        <v>780</v>
      </c>
      <c r="C34" s="102" t="s">
        <v>796</v>
      </c>
      <c r="D34" s="0">
        <v>2023</v>
      </c>
      <c r="E34" s="0" t="s">
        <v>751</v>
      </c>
    </row>
    <row customHeight="1" ht="10.5">
      <c r="B35" s="102" t="s">
        <v>780</v>
      </c>
      <c r="C35" s="102" t="s">
        <v>797</v>
      </c>
      <c r="D35" s="0">
        <v>2023</v>
      </c>
      <c r="E35" s="0" t="s">
        <v>751</v>
      </c>
    </row>
    <row customHeight="1" ht="10.5">
      <c r="B36" s="102" t="s">
        <v>780</v>
      </c>
      <c r="C36" s="102" t="s">
        <v>798</v>
      </c>
      <c r="D36" s="0">
        <v>2023</v>
      </c>
      <c r="E36" s="0" t="s">
        <v>751</v>
      </c>
    </row>
    <row customHeight="1" ht="10.5">
      <c r="B37" s="102" t="s">
        <v>780</v>
      </c>
      <c r="C37" s="102" t="s">
        <v>799</v>
      </c>
      <c r="D37" s="0">
        <v>2023</v>
      </c>
      <c r="E37" s="0" t="s">
        <v>751</v>
      </c>
    </row>
    <row customHeight="1" ht="10.5">
      <c r="B38" s="102" t="s">
        <v>780</v>
      </c>
      <c r="C38" s="102" t="s">
        <v>800</v>
      </c>
      <c r="D38" s="0">
        <v>2023</v>
      </c>
      <c r="E38" s="0" t="s">
        <v>751</v>
      </c>
    </row>
    <row customHeight="1" ht="10.5">
      <c r="B39" s="102" t="s">
        <v>780</v>
      </c>
      <c r="C39" s="102" t="s">
        <v>801</v>
      </c>
      <c r="D39" s="0">
        <v>2023</v>
      </c>
      <c r="E39" s="0" t="s">
        <v>751</v>
      </c>
    </row>
    <row customHeight="1" ht="10.5">
      <c r="B40" s="102" t="s">
        <v>780</v>
      </c>
      <c r="C40" s="102" t="s">
        <v>802</v>
      </c>
      <c r="D40" s="0">
        <v>2023</v>
      </c>
      <c r="E40" s="0" t="s">
        <v>751</v>
      </c>
    </row>
    <row customHeight="1" ht="10.5">
      <c r="B41" s="467" t="s">
        <v>780</v>
      </c>
      <c r="C41" s="467" t="s">
        <v>803</v>
      </c>
      <c r="D41" s="0">
        <v>2023</v>
      </c>
      <c r="E41" s="0" t="s">
        <v>751</v>
      </c>
    </row>
    <row customHeight="1" ht="10.5">
      <c r="B42" s="467" t="s">
        <v>780</v>
      </c>
      <c r="C42" s="467" t="s">
        <v>804</v>
      </c>
      <c r="D42" s="0">
        <v>2023</v>
      </c>
      <c r="E42" s="0" t="s">
        <v>751</v>
      </c>
    </row>
    <row customHeight="1" ht="10.5">
      <c r="B43" s="467" t="s">
        <v>780</v>
      </c>
      <c r="C43" s="467" t="s">
        <v>805</v>
      </c>
      <c r="D43" s="0">
        <v>2023</v>
      </c>
      <c r="E43" s="0" t="s">
        <v>751</v>
      </c>
    </row>
    <row customHeight="1" ht="10.5">
      <c r="B44" s="467" t="s">
        <v>780</v>
      </c>
      <c r="C44" s="467" t="s">
        <v>806</v>
      </c>
      <c r="D44" s="0">
        <v>2023</v>
      </c>
      <c r="E44" s="0" t="s">
        <v>751</v>
      </c>
    </row>
    <row customHeight="1" ht="10.5">
      <c r="B45" s="467" t="s">
        <v>780</v>
      </c>
      <c r="C45" s="467" t="s">
        <v>807</v>
      </c>
      <c r="D45" s="0">
        <v>2023</v>
      </c>
      <c r="E45" s="0" t="s">
        <v>751</v>
      </c>
    </row>
    <row customHeight="1" ht="10.5">
      <c r="B46" s="467" t="s">
        <v>780</v>
      </c>
      <c r="C46" s="467" t="s">
        <v>808</v>
      </c>
      <c r="D46" s="0">
        <v>2023</v>
      </c>
      <c r="E46" s="0" t="s">
        <v>751</v>
      </c>
    </row>
    <row customHeight="1" ht="10.5">
      <c r="B47" s="467" t="s">
        <v>780</v>
      </c>
      <c r="C47" s="467" t="s">
        <v>809</v>
      </c>
      <c r="D47" s="0">
        <v>2023</v>
      </c>
      <c r="E47" s="0" t="s">
        <v>751</v>
      </c>
    </row>
    <row customHeight="1" ht="10.5">
      <c r="B48" s="467" t="s">
        <v>780</v>
      </c>
      <c r="C48" s="467" t="s">
        <v>810</v>
      </c>
      <c r="D48" s="0">
        <v>2023</v>
      </c>
      <c r="E48" s="0" t="s">
        <v>751</v>
      </c>
    </row>
    <row customHeight="1" ht="10.5">
      <c r="B49" s="467" t="s">
        <v>780</v>
      </c>
      <c r="C49" s="467" t="s">
        <v>811</v>
      </c>
      <c r="D49" s="0">
        <v>2023</v>
      </c>
      <c r="E49" s="0" t="s">
        <v>751</v>
      </c>
    </row>
    <row customHeight="1" ht="10.5">
      <c r="B50" s="467" t="s">
        <v>780</v>
      </c>
      <c r="C50" s="467" t="s">
        <v>812</v>
      </c>
      <c r="D50" s="0">
        <v>2023</v>
      </c>
      <c r="E50" s="0" t="s">
        <v>751</v>
      </c>
    </row>
    <row customHeight="1" ht="10.5">
      <c r="B51" s="467" t="s">
        <v>780</v>
      </c>
      <c r="C51" s="467" t="s">
        <v>813</v>
      </c>
      <c r="D51" s="0">
        <v>2023</v>
      </c>
      <c r="E51" s="0" t="s">
        <v>751</v>
      </c>
    </row>
    <row customHeight="1" ht="10.5">
      <c r="B52" s="467" t="s">
        <v>780</v>
      </c>
      <c r="C52" s="467" t="s">
        <v>814</v>
      </c>
      <c r="D52" s="0">
        <v>2023</v>
      </c>
      <c r="E52" s="0" t="s">
        <v>751</v>
      </c>
    </row>
    <row customHeight="1" ht="10.5">
      <c r="B53" s="467" t="s">
        <v>780</v>
      </c>
      <c r="C53" s="467" t="s">
        <v>815</v>
      </c>
      <c r="D53" s="0">
        <v>2023</v>
      </c>
      <c r="E53" s="0" t="s">
        <v>751</v>
      </c>
    </row>
    <row customHeight="1" ht="10.5">
      <c r="B54" s="467" t="s">
        <v>780</v>
      </c>
      <c r="C54" s="467" t="s">
        <v>816</v>
      </c>
      <c r="D54" s="0">
        <v>2023</v>
      </c>
      <c r="E54" s="0" t="s">
        <v>751</v>
      </c>
    </row>
    <row customHeight="1" ht="10.5">
      <c r="B55" s="467" t="s">
        <v>780</v>
      </c>
      <c r="C55" s="467" t="s">
        <v>817</v>
      </c>
      <c r="D55" s="0">
        <v>2023</v>
      </c>
      <c r="E55" s="0" t="s">
        <v>751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D9CF38F-EA5E-EA94-6319-90E7C277C454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4" width="9.140625"/>
  </cols>
  <sheetData>
    <row customHeight="1" ht="10.5">
      <c r="A1" s="467" t="s">
        <v>818</v>
      </c>
      <c r="B1" s="51" t="s">
        <v>819</v>
      </c>
    </row>
    <row customHeight="1" ht="10.5">
      <c r="A2" s="467" t="s">
        <v>820</v>
      </c>
      <c r="B2" s="0" t="s">
        <v>539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DAE369B-FFEF-B415-2212-7D36D7A6417E}" mc:Ignorable="x14ac xr xr2 xr3">
  <sheetPr>
    <tabColor rgb="FFFFCC99"/>
  </sheetPr>
  <dimension ref="A1:EK10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4" width="9.140625"/>
  </cols>
  <sheetData>
    <row customHeight="1" ht="11.25">
      <c r="A1" s="109"/>
      <c r="DQ1" s="51" t="s">
        <v>821</v>
      </c>
      <c r="DR1" s="469" t="s">
        <v>822</v>
      </c>
      <c r="DS1" s="469" t="s">
        <v>63</v>
      </c>
      <c r="DT1" s="469" t="s">
        <v>823</v>
      </c>
      <c r="DU1" s="469" t="s">
        <v>66</v>
      </c>
      <c r="DV1" s="469" t="s">
        <v>68</v>
      </c>
      <c r="DW1" s="469" t="s">
        <v>31</v>
      </c>
      <c r="DX1" s="51" t="s">
        <v>32</v>
      </c>
      <c r="DY1" s="51" t="s">
        <v>35</v>
      </c>
      <c r="DZ1" s="51" t="s">
        <v>38</v>
      </c>
      <c r="EA1" s="51" t="s">
        <v>41</v>
      </c>
      <c r="EB1" s="469" t="s">
        <v>824</v>
      </c>
      <c r="EC1" s="469" t="s">
        <v>825</v>
      </c>
      <c r="ED1" s="469" t="s">
        <v>826</v>
      </c>
      <c r="EE1" s="469" t="s">
        <v>827</v>
      </c>
      <c r="EF1" s="51" t="s">
        <v>828</v>
      </c>
      <c r="EG1" s="469" t="s">
        <v>829</v>
      </c>
      <c r="EH1" s="469" t="s">
        <v>830</v>
      </c>
      <c r="EI1" s="469" t="s">
        <v>831</v>
      </c>
    </row>
    <row customHeight="1" ht="10.5">
      <c r="DQ2" s="0" t="s">
        <v>832</v>
      </c>
      <c r="DR2" s="0" t="s">
        <v>833</v>
      </c>
      <c r="DS2" s="0" t="s">
        <v>834</v>
      </c>
      <c r="DT2" s="0" t="s">
        <v>835</v>
      </c>
      <c r="DU2" s="0" t="s">
        <v>836</v>
      </c>
      <c r="DV2" s="0" t="s">
        <v>837</v>
      </c>
      <c r="DW2" s="0" t="s">
        <v>31</v>
      </c>
      <c r="DX2" s="0" t="s">
        <v>838</v>
      </c>
      <c r="DY2" s="0" t="s">
        <v>839</v>
      </c>
      <c r="DZ2" s="0" t="s">
        <v>840</v>
      </c>
      <c r="EA2" s="0" t="s">
        <v>841</v>
      </c>
      <c r="EB2" s="0" t="s">
        <v>842</v>
      </c>
      <c r="EC2" s="0" t="s">
        <v>843</v>
      </c>
      <c r="ED2" s="0" t="s">
        <v>844</v>
      </c>
      <c r="EE2" s="0" t="s">
        <v>845</v>
      </c>
      <c r="EF2" s="0" t="s">
        <v>780</v>
      </c>
      <c r="EG2" s="0" t="s">
        <v>846</v>
      </c>
      <c r="EH2" s="0" t="s">
        <v>847</v>
      </c>
      <c r="EI2" s="0" t="s">
        <v>848</v>
      </c>
    </row>
    <row customHeight="1" ht="10.5">
      <c r="DR3" s="0" t="s">
        <v>18</v>
      </c>
      <c r="DW3" s="0">
        <v>26524393</v>
      </c>
      <c r="DX3" s="0" t="s">
        <v>849</v>
      </c>
      <c r="DY3" s="0" t="s">
        <v>850</v>
      </c>
      <c r="DZ3" s="0" t="s">
        <v>851</v>
      </c>
      <c r="EA3" s="0" t="s">
        <v>852</v>
      </c>
      <c r="EF3" s="0" t="s">
        <v>788</v>
      </c>
      <c r="EG3" s="0" t="s">
        <v>853</v>
      </c>
      <c r="EI3" s="0" t="s">
        <v>854</v>
      </c>
    </row>
    <row customHeight="1" ht="10.5">
      <c r="DR4" s="0" t="s">
        <v>18</v>
      </c>
      <c r="DW4" s="0">
        <v>26318885</v>
      </c>
      <c r="DX4" s="0" t="s">
        <v>855</v>
      </c>
      <c r="DY4" s="0" t="s">
        <v>856</v>
      </c>
      <c r="DZ4" s="0" t="s">
        <v>857</v>
      </c>
      <c r="EA4" s="0" t="s">
        <v>858</v>
      </c>
      <c r="EF4" s="0" t="s">
        <v>788</v>
      </c>
      <c r="EG4" s="0" t="s">
        <v>853</v>
      </c>
      <c r="EI4" s="0" t="s">
        <v>854</v>
      </c>
    </row>
    <row customHeight="1" ht="10.5">
      <c r="DR5" s="0" t="s">
        <v>18</v>
      </c>
      <c r="DW5" s="0">
        <v>28822308</v>
      </c>
      <c r="DX5" s="0" t="s">
        <v>859</v>
      </c>
      <c r="DY5" s="0" t="s">
        <v>860</v>
      </c>
      <c r="DZ5" s="0" t="s">
        <v>224</v>
      </c>
      <c r="EA5" s="0" t="s">
        <v>861</v>
      </c>
      <c r="EF5" s="0" t="s">
        <v>787</v>
      </c>
      <c r="EG5" s="0" t="s">
        <v>862</v>
      </c>
      <c r="EI5" s="0" t="s">
        <v>854</v>
      </c>
    </row>
    <row customHeight="1" ht="10.5">
      <c r="DR6" s="0" t="s">
        <v>18</v>
      </c>
      <c r="DW6" s="0">
        <v>28274447</v>
      </c>
      <c r="DX6" s="0" t="s">
        <v>276</v>
      </c>
      <c r="DY6" s="0" t="s">
        <v>279</v>
      </c>
      <c r="DZ6" s="0" t="s">
        <v>275</v>
      </c>
      <c r="EA6" s="0" t="s">
        <v>278</v>
      </c>
      <c r="EB6" s="470">
        <v>41551</v>
      </c>
      <c r="EF6" s="0" t="s">
        <v>48</v>
      </c>
      <c r="EG6" s="0" t="s">
        <v>863</v>
      </c>
      <c r="EI6" s="0" t="s">
        <v>854</v>
      </c>
    </row>
    <row customHeight="1" ht="10.5">
      <c r="DR7" s="0" t="s">
        <v>18</v>
      </c>
      <c r="DW7" s="0">
        <v>26318876</v>
      </c>
      <c r="DX7" s="0" t="s">
        <v>864</v>
      </c>
      <c r="DY7" s="0" t="s">
        <v>865</v>
      </c>
      <c r="DZ7" s="0" t="s">
        <v>866</v>
      </c>
      <c r="EA7" s="0" t="s">
        <v>867</v>
      </c>
      <c r="EF7" s="0" t="s">
        <v>788</v>
      </c>
      <c r="EG7" s="0" t="s">
        <v>853</v>
      </c>
      <c r="EI7" s="0" t="s">
        <v>854</v>
      </c>
    </row>
    <row customHeight="1" ht="10.5">
      <c r="DR8" s="0" t="s">
        <v>18</v>
      </c>
      <c r="DW8" s="0">
        <v>27215840</v>
      </c>
      <c r="DX8" s="0" t="s">
        <v>268</v>
      </c>
      <c r="DY8" s="0" t="s">
        <v>270</v>
      </c>
      <c r="DZ8" s="0" t="s">
        <v>271</v>
      </c>
      <c r="EA8" s="0" t="s">
        <v>269</v>
      </c>
      <c r="EB8" s="470">
        <v>40787</v>
      </c>
      <c r="EF8" s="0" t="s">
        <v>48</v>
      </c>
      <c r="EG8" s="0" t="s">
        <v>863</v>
      </c>
      <c r="EI8" s="0" t="s">
        <v>854</v>
      </c>
    </row>
    <row customHeight="1" ht="10.5">
      <c r="DR9" s="0" t="s">
        <v>18</v>
      </c>
      <c r="DW9" s="0">
        <v>26617350</v>
      </c>
      <c r="DX9" s="0" t="s">
        <v>868</v>
      </c>
      <c r="DY9" s="0" t="s">
        <v>869</v>
      </c>
      <c r="DZ9" s="0" t="s">
        <v>870</v>
      </c>
      <c r="EA9" s="0" t="s">
        <v>871</v>
      </c>
      <c r="EB9" s="470">
        <v>40260</v>
      </c>
      <c r="EF9" s="0" t="s">
        <v>781</v>
      </c>
      <c r="EG9" s="0" t="s">
        <v>872</v>
      </c>
      <c r="EI9" s="0" t="s">
        <v>854</v>
      </c>
    </row>
    <row customHeight="1" ht="10.5">
      <c r="DR10" s="0" t="s">
        <v>18</v>
      </c>
      <c r="DW10" s="0">
        <v>26483340</v>
      </c>
      <c r="DX10" s="0" t="s">
        <v>873</v>
      </c>
      <c r="DY10" s="0" t="s">
        <v>874</v>
      </c>
      <c r="DZ10" s="0" t="s">
        <v>875</v>
      </c>
      <c r="EA10" s="0" t="s">
        <v>876</v>
      </c>
      <c r="EF10" s="0" t="s">
        <v>48</v>
      </c>
      <c r="EG10" s="0" t="s">
        <v>863</v>
      </c>
      <c r="EI10" s="0" t="s">
        <v>854</v>
      </c>
    </row>
    <row customHeight="1" ht="10.5">
      <c r="DR11" s="0" t="s">
        <v>18</v>
      </c>
      <c r="DW11" s="0">
        <v>26448586</v>
      </c>
      <c r="DX11" s="0" t="s">
        <v>877</v>
      </c>
      <c r="DY11" s="0" t="s">
        <v>878</v>
      </c>
      <c r="DZ11" s="0" t="s">
        <v>879</v>
      </c>
      <c r="EA11" s="0" t="s">
        <v>880</v>
      </c>
      <c r="EF11" s="0" t="s">
        <v>788</v>
      </c>
      <c r="EG11" s="0" t="s">
        <v>853</v>
      </c>
      <c r="EI11" s="0" t="s">
        <v>854</v>
      </c>
    </row>
    <row customHeight="1" ht="10.5">
      <c r="DR12" s="0" t="s">
        <v>18</v>
      </c>
      <c r="DW12" s="0">
        <v>28134686</v>
      </c>
      <c r="DX12" s="0" t="s">
        <v>881</v>
      </c>
      <c r="DY12" s="0" t="s">
        <v>882</v>
      </c>
      <c r="DZ12" s="0" t="s">
        <v>883</v>
      </c>
      <c r="EA12" s="0" t="s">
        <v>884</v>
      </c>
      <c r="EF12" s="0" t="s">
        <v>785</v>
      </c>
      <c r="EG12" s="0" t="s">
        <v>885</v>
      </c>
      <c r="EI12" s="0" t="s">
        <v>854</v>
      </c>
    </row>
    <row customHeight="1" ht="10.5">
      <c r="DR13" s="0" t="s">
        <v>18</v>
      </c>
      <c r="DW13" s="0">
        <v>27651604</v>
      </c>
      <c r="DX13" s="0" t="s">
        <v>886</v>
      </c>
      <c r="DY13" s="0" t="s">
        <v>887</v>
      </c>
      <c r="DZ13" s="0" t="s">
        <v>224</v>
      </c>
      <c r="EA13" s="0" t="s">
        <v>888</v>
      </c>
      <c r="EF13" s="0" t="s">
        <v>48</v>
      </c>
      <c r="EG13" s="0" t="s">
        <v>863</v>
      </c>
      <c r="EI13" s="0" t="s">
        <v>854</v>
      </c>
    </row>
    <row customHeight="1" ht="10.5">
      <c r="DR14" s="0" t="s">
        <v>18</v>
      </c>
      <c r="DW14" s="0">
        <v>31424139</v>
      </c>
      <c r="DX14" s="0" t="s">
        <v>889</v>
      </c>
      <c r="DY14" s="0" t="s">
        <v>890</v>
      </c>
      <c r="DZ14" s="0" t="s">
        <v>851</v>
      </c>
      <c r="EA14" s="0" t="s">
        <v>891</v>
      </c>
      <c r="EF14" s="0" t="s">
        <v>788</v>
      </c>
      <c r="EG14" s="0" t="s">
        <v>853</v>
      </c>
      <c r="EI14" s="0" t="s">
        <v>854</v>
      </c>
    </row>
    <row customHeight="1" ht="10.5">
      <c r="DR15" s="0" t="s">
        <v>18</v>
      </c>
      <c r="DW15" s="0">
        <v>26569087</v>
      </c>
      <c r="DX15" s="0" t="s">
        <v>892</v>
      </c>
      <c r="DY15" s="0" t="s">
        <v>893</v>
      </c>
      <c r="DZ15" s="0" t="s">
        <v>224</v>
      </c>
      <c r="EA15" s="0" t="s">
        <v>894</v>
      </c>
      <c r="EF15" s="0" t="s">
        <v>787</v>
      </c>
      <c r="EG15" s="0" t="s">
        <v>862</v>
      </c>
      <c r="EI15" s="0" t="s">
        <v>854</v>
      </c>
    </row>
    <row customHeight="1" ht="10.5">
      <c r="DR16" s="0" t="s">
        <v>18</v>
      </c>
      <c r="DW16" s="0">
        <v>26524716</v>
      </c>
      <c r="DX16" s="0" t="s">
        <v>263</v>
      </c>
      <c r="DY16" s="0" t="s">
        <v>265</v>
      </c>
      <c r="DZ16" s="0" t="s">
        <v>266</v>
      </c>
      <c r="EA16" s="0" t="s">
        <v>264</v>
      </c>
      <c r="EF16" s="0" t="s">
        <v>48</v>
      </c>
      <c r="EG16" s="0" t="s">
        <v>863</v>
      </c>
      <c r="EI16" s="0" t="s">
        <v>854</v>
      </c>
    </row>
    <row customHeight="1" ht="10.5">
      <c r="DR17" s="0" t="s">
        <v>18</v>
      </c>
      <c r="DW17" s="0">
        <v>26514575</v>
      </c>
      <c r="DX17" s="0" t="s">
        <v>895</v>
      </c>
      <c r="DY17" s="0" t="s">
        <v>896</v>
      </c>
      <c r="DZ17" s="0" t="s">
        <v>224</v>
      </c>
      <c r="EA17" s="0" t="s">
        <v>897</v>
      </c>
      <c r="EF17" s="0" t="s">
        <v>48</v>
      </c>
      <c r="EG17" s="0" t="s">
        <v>863</v>
      </c>
      <c r="EI17" s="0" t="s">
        <v>854</v>
      </c>
    </row>
    <row customHeight="1" ht="10.5">
      <c r="DR18" s="0" t="s">
        <v>18</v>
      </c>
      <c r="DW18" s="0">
        <v>26811543</v>
      </c>
      <c r="DX18" s="0" t="s">
        <v>898</v>
      </c>
      <c r="DY18" s="0" t="s">
        <v>899</v>
      </c>
      <c r="DZ18" s="0" t="s">
        <v>900</v>
      </c>
      <c r="EA18" s="0" t="s">
        <v>901</v>
      </c>
      <c r="EF18" s="0" t="s">
        <v>793</v>
      </c>
      <c r="EG18" s="0" t="s">
        <v>902</v>
      </c>
      <c r="EI18" s="0" t="s">
        <v>854</v>
      </c>
    </row>
    <row customHeight="1" ht="10.5">
      <c r="DR19" s="0" t="s">
        <v>18</v>
      </c>
      <c r="DW19" s="0">
        <v>26811543</v>
      </c>
      <c r="DX19" s="0" t="s">
        <v>898</v>
      </c>
      <c r="DY19" s="0" t="s">
        <v>899</v>
      </c>
      <c r="DZ19" s="0" t="s">
        <v>900</v>
      </c>
      <c r="EA19" s="0" t="s">
        <v>901</v>
      </c>
      <c r="EF19" s="0" t="s">
        <v>785</v>
      </c>
      <c r="EG19" s="0" t="s">
        <v>885</v>
      </c>
      <c r="EI19" s="0" t="s">
        <v>854</v>
      </c>
    </row>
    <row customHeight="1" ht="10.5">
      <c r="DR20" s="0" t="s">
        <v>18</v>
      </c>
      <c r="DW20" s="0">
        <v>26483314</v>
      </c>
      <c r="DX20" s="0" t="s">
        <v>903</v>
      </c>
      <c r="DY20" s="0" t="s">
        <v>904</v>
      </c>
      <c r="DZ20" s="0" t="s">
        <v>905</v>
      </c>
      <c r="EA20" s="0" t="s">
        <v>906</v>
      </c>
      <c r="EF20" s="0" t="s">
        <v>48</v>
      </c>
      <c r="EG20" s="0" t="s">
        <v>863</v>
      </c>
      <c r="EI20" s="0" t="s">
        <v>854</v>
      </c>
    </row>
    <row customHeight="1" ht="10.5">
      <c r="DR21" s="0" t="s">
        <v>18</v>
      </c>
      <c r="DW21" s="0">
        <v>26319641</v>
      </c>
      <c r="DX21" s="0" t="s">
        <v>907</v>
      </c>
      <c r="DY21" s="0" t="s">
        <v>908</v>
      </c>
      <c r="DZ21" s="0" t="s">
        <v>909</v>
      </c>
      <c r="EA21" s="0" t="s">
        <v>910</v>
      </c>
      <c r="EB21" s="470">
        <v>39514</v>
      </c>
      <c r="EF21" s="0" t="s">
        <v>788</v>
      </c>
      <c r="EG21" s="0" t="s">
        <v>853</v>
      </c>
      <c r="EI21" s="0" t="s">
        <v>854</v>
      </c>
    </row>
    <row customHeight="1" ht="10.5">
      <c r="DR22" s="0" t="s">
        <v>18</v>
      </c>
      <c r="DW22" s="0">
        <v>26319641</v>
      </c>
      <c r="DX22" s="0" t="s">
        <v>907</v>
      </c>
      <c r="DY22" s="0" t="s">
        <v>908</v>
      </c>
      <c r="DZ22" s="0" t="s">
        <v>909</v>
      </c>
      <c r="EA22" s="0" t="s">
        <v>910</v>
      </c>
      <c r="EB22" s="470">
        <v>39514</v>
      </c>
      <c r="EF22" s="0" t="s">
        <v>48</v>
      </c>
      <c r="EG22" s="0" t="s">
        <v>863</v>
      </c>
      <c r="EI22" s="0" t="s">
        <v>911</v>
      </c>
    </row>
    <row customHeight="1" ht="10.5">
      <c r="DR23" s="0" t="s">
        <v>18</v>
      </c>
      <c r="DW23" s="0">
        <v>26525046</v>
      </c>
      <c r="DX23" s="0" t="s">
        <v>912</v>
      </c>
      <c r="DY23" s="0" t="s">
        <v>913</v>
      </c>
      <c r="DZ23" s="0" t="s">
        <v>266</v>
      </c>
      <c r="EA23" s="0" t="s">
        <v>914</v>
      </c>
      <c r="EF23" s="0" t="s">
        <v>48</v>
      </c>
      <c r="EG23" s="0" t="s">
        <v>863</v>
      </c>
      <c r="EI23" s="0" t="s">
        <v>854</v>
      </c>
    </row>
    <row customHeight="1" ht="10.5">
      <c r="DR24" s="0" t="s">
        <v>18</v>
      </c>
      <c r="DW24" s="0">
        <v>26514513</v>
      </c>
      <c r="DX24" s="0" t="s">
        <v>915</v>
      </c>
      <c r="DY24" s="0" t="s">
        <v>916</v>
      </c>
      <c r="DZ24" s="0" t="s">
        <v>228</v>
      </c>
      <c r="EA24" s="0" t="s">
        <v>917</v>
      </c>
      <c r="EF24" s="0" t="s">
        <v>48</v>
      </c>
      <c r="EG24" s="0" t="s">
        <v>863</v>
      </c>
      <c r="EI24" s="0" t="s">
        <v>854</v>
      </c>
    </row>
    <row customHeight="1" ht="10.5">
      <c r="DR25" s="0" t="s">
        <v>18</v>
      </c>
      <c r="DW25" s="0">
        <v>26649314</v>
      </c>
      <c r="DX25" s="0" t="s">
        <v>918</v>
      </c>
      <c r="DY25" s="0" t="s">
        <v>919</v>
      </c>
      <c r="DZ25" s="0" t="s">
        <v>920</v>
      </c>
      <c r="EA25" s="0" t="s">
        <v>921</v>
      </c>
      <c r="EF25" s="0" t="s">
        <v>48</v>
      </c>
      <c r="EG25" s="0" t="s">
        <v>863</v>
      </c>
      <c r="EI25" s="0" t="s">
        <v>854</v>
      </c>
    </row>
    <row customHeight="1" ht="10.5">
      <c r="DR26" s="0" t="s">
        <v>18</v>
      </c>
      <c r="DW26" s="0">
        <v>26524855</v>
      </c>
      <c r="DX26" s="0" t="s">
        <v>922</v>
      </c>
      <c r="DY26" s="0" t="s">
        <v>923</v>
      </c>
      <c r="DZ26" s="0" t="s">
        <v>924</v>
      </c>
      <c r="EA26" s="0" t="s">
        <v>925</v>
      </c>
      <c r="EF26" s="0" t="s">
        <v>48</v>
      </c>
      <c r="EG26" s="0" t="s">
        <v>863</v>
      </c>
      <c r="EI26" s="0" t="s">
        <v>854</v>
      </c>
    </row>
    <row customHeight="1" ht="10.5">
      <c r="DR27" s="0" t="s">
        <v>18</v>
      </c>
      <c r="DW27" s="0">
        <v>26319519</v>
      </c>
      <c r="DX27" s="0" t="s">
        <v>926</v>
      </c>
      <c r="DY27" s="0" t="s">
        <v>927</v>
      </c>
      <c r="DZ27" s="0" t="s">
        <v>883</v>
      </c>
      <c r="EA27" s="0" t="s">
        <v>928</v>
      </c>
      <c r="EF27" s="0" t="s">
        <v>48</v>
      </c>
      <c r="EG27" s="0" t="s">
        <v>863</v>
      </c>
      <c r="EI27" s="0" t="s">
        <v>854</v>
      </c>
    </row>
    <row customHeight="1" ht="10.5">
      <c r="DR28" s="0" t="s">
        <v>18</v>
      </c>
      <c r="DW28" s="0">
        <v>26785009</v>
      </c>
      <c r="DX28" s="0" t="s">
        <v>929</v>
      </c>
      <c r="DY28" s="0" t="s">
        <v>930</v>
      </c>
      <c r="DZ28" s="0" t="s">
        <v>931</v>
      </c>
      <c r="EA28" s="0" t="s">
        <v>932</v>
      </c>
      <c r="EC28" s="470">
        <v>45280</v>
      </c>
      <c r="EF28" s="0" t="s">
        <v>785</v>
      </c>
      <c r="EG28" s="0" t="s">
        <v>885</v>
      </c>
      <c r="EI28" s="0" t="s">
        <v>854</v>
      </c>
    </row>
    <row customHeight="1" ht="10.5">
      <c r="DR29" s="0" t="s">
        <v>18</v>
      </c>
      <c r="DW29" s="0">
        <v>29646676</v>
      </c>
      <c r="DX29" s="0" t="s">
        <v>933</v>
      </c>
      <c r="DY29" s="0" t="s">
        <v>934</v>
      </c>
      <c r="DZ29" s="0" t="s">
        <v>905</v>
      </c>
      <c r="EA29" s="0" t="s">
        <v>935</v>
      </c>
      <c r="EF29" s="0" t="s">
        <v>48</v>
      </c>
      <c r="EG29" s="0" t="s">
        <v>863</v>
      </c>
      <c r="EI29" s="0" t="s">
        <v>854</v>
      </c>
    </row>
    <row customHeight="1" ht="10.5">
      <c r="DR30" s="0" t="s">
        <v>18</v>
      </c>
      <c r="DW30" s="0">
        <v>26483322</v>
      </c>
      <c r="DX30" s="0" t="s">
        <v>936</v>
      </c>
      <c r="DY30" s="0" t="s">
        <v>937</v>
      </c>
      <c r="DZ30" s="0" t="s">
        <v>905</v>
      </c>
      <c r="EA30" s="0" t="s">
        <v>938</v>
      </c>
      <c r="EC30" s="470">
        <v>45071</v>
      </c>
      <c r="EF30" s="0" t="s">
        <v>785</v>
      </c>
      <c r="EG30" s="0" t="s">
        <v>885</v>
      </c>
      <c r="EI30" s="0" t="s">
        <v>854</v>
      </c>
    </row>
    <row customHeight="1" ht="10.5">
      <c r="DR31" s="0" t="s">
        <v>18</v>
      </c>
      <c r="DW31" s="0">
        <v>26514525</v>
      </c>
      <c r="DX31" s="0" t="s">
        <v>939</v>
      </c>
      <c r="DY31" s="0" t="s">
        <v>940</v>
      </c>
      <c r="DZ31" s="0" t="s">
        <v>228</v>
      </c>
      <c r="EA31" s="0" t="s">
        <v>941</v>
      </c>
      <c r="EF31" s="0" t="s">
        <v>48</v>
      </c>
      <c r="EG31" s="0" t="s">
        <v>863</v>
      </c>
      <c r="EI31" s="0" t="s">
        <v>854</v>
      </c>
    </row>
    <row customHeight="1" ht="10.5">
      <c r="DR32" s="0" t="s">
        <v>18</v>
      </c>
      <c r="DW32" s="0">
        <v>26525048</v>
      </c>
      <c r="DX32" s="0" t="s">
        <v>942</v>
      </c>
      <c r="DY32" s="0" t="s">
        <v>943</v>
      </c>
      <c r="DZ32" s="0" t="s">
        <v>275</v>
      </c>
      <c r="EA32" s="0" t="s">
        <v>944</v>
      </c>
      <c r="EF32" s="0" t="s">
        <v>48</v>
      </c>
      <c r="EG32" s="0" t="s">
        <v>863</v>
      </c>
      <c r="EI32" s="0" t="s">
        <v>854</v>
      </c>
    </row>
    <row customHeight="1" ht="10.5">
      <c r="DR33" s="0" t="s">
        <v>18</v>
      </c>
      <c r="DW33" s="0">
        <v>27226637</v>
      </c>
      <c r="DX33" s="0" t="s">
        <v>945</v>
      </c>
      <c r="DY33" s="0" t="s">
        <v>270</v>
      </c>
      <c r="DZ33" s="0" t="s">
        <v>946</v>
      </c>
      <c r="EA33" s="0" t="s">
        <v>269</v>
      </c>
      <c r="EF33" s="0" t="s">
        <v>48</v>
      </c>
      <c r="EG33" s="0" t="s">
        <v>863</v>
      </c>
      <c r="EI33" s="0" t="s">
        <v>854</v>
      </c>
    </row>
    <row customHeight="1" ht="10.5">
      <c r="DR34" s="0" t="s">
        <v>18</v>
      </c>
      <c r="DW34" s="0">
        <v>30919136</v>
      </c>
      <c r="DX34" s="0" t="s">
        <v>33</v>
      </c>
      <c r="DY34" s="0" t="s">
        <v>36</v>
      </c>
      <c r="DZ34" s="0" t="s">
        <v>39</v>
      </c>
      <c r="EA34" s="0" t="s">
        <v>42</v>
      </c>
      <c r="EB34" s="470">
        <v>42891</v>
      </c>
      <c r="EF34" s="0" t="s">
        <v>48</v>
      </c>
      <c r="EG34" s="0" t="s">
        <v>863</v>
      </c>
      <c r="EI34" s="0" t="s">
        <v>854</v>
      </c>
    </row>
    <row customHeight="1" ht="10.5">
      <c r="DR35" s="0" t="s">
        <v>18</v>
      </c>
      <c r="DW35" s="0">
        <v>26524831</v>
      </c>
      <c r="DX35" s="0" t="s">
        <v>947</v>
      </c>
      <c r="DY35" s="0" t="s">
        <v>948</v>
      </c>
      <c r="DZ35" s="0" t="s">
        <v>266</v>
      </c>
      <c r="EA35" s="0" t="s">
        <v>949</v>
      </c>
      <c r="EF35" s="0" t="s">
        <v>48</v>
      </c>
      <c r="EG35" s="0" t="s">
        <v>863</v>
      </c>
      <c r="EI35" s="0" t="s">
        <v>854</v>
      </c>
    </row>
    <row customHeight="1" ht="10.5">
      <c r="DR36" s="0" t="s">
        <v>18</v>
      </c>
      <c r="DW36" s="0">
        <v>26524898</v>
      </c>
      <c r="DX36" s="0" t="s">
        <v>950</v>
      </c>
      <c r="DY36" s="0" t="s">
        <v>951</v>
      </c>
      <c r="DZ36" s="0" t="s">
        <v>952</v>
      </c>
      <c r="EA36" s="0" t="s">
        <v>953</v>
      </c>
      <c r="EF36" s="0" t="s">
        <v>48</v>
      </c>
      <c r="EG36" s="0" t="s">
        <v>863</v>
      </c>
      <c r="EI36" s="0" t="s">
        <v>854</v>
      </c>
    </row>
    <row customHeight="1" ht="10.5">
      <c r="DR37" s="0" t="s">
        <v>18</v>
      </c>
      <c r="DW37" s="0">
        <v>26837653</v>
      </c>
      <c r="DX37" s="0" t="s">
        <v>954</v>
      </c>
      <c r="DY37" s="0" t="s">
        <v>955</v>
      </c>
      <c r="DZ37" s="0" t="s">
        <v>956</v>
      </c>
      <c r="EA37" s="0" t="s">
        <v>957</v>
      </c>
      <c r="EF37" s="0" t="s">
        <v>788</v>
      </c>
      <c r="EG37" s="0" t="s">
        <v>853</v>
      </c>
      <c r="EI37" s="0" t="s">
        <v>854</v>
      </c>
    </row>
    <row customHeight="1" ht="10.5">
      <c r="DR38" s="0" t="s">
        <v>18</v>
      </c>
      <c r="DW38" s="0">
        <v>26318820</v>
      </c>
      <c r="DX38" s="0" t="s">
        <v>958</v>
      </c>
      <c r="DY38" s="0" t="s">
        <v>959</v>
      </c>
      <c r="DZ38" s="0" t="s">
        <v>851</v>
      </c>
      <c r="EA38" s="0" t="s">
        <v>960</v>
      </c>
      <c r="EF38" s="0" t="s">
        <v>788</v>
      </c>
      <c r="EG38" s="0" t="s">
        <v>853</v>
      </c>
      <c r="EI38" s="0" t="s">
        <v>854</v>
      </c>
    </row>
    <row customHeight="1" ht="10.5">
      <c r="DR39" s="0" t="s">
        <v>18</v>
      </c>
      <c r="DW39" s="0">
        <v>26525005</v>
      </c>
      <c r="DX39" s="0" t="s">
        <v>961</v>
      </c>
      <c r="DY39" s="0" t="s">
        <v>962</v>
      </c>
      <c r="DZ39" s="0" t="s">
        <v>963</v>
      </c>
      <c r="EA39" s="0" t="s">
        <v>964</v>
      </c>
      <c r="EF39" s="0" t="s">
        <v>48</v>
      </c>
      <c r="EG39" s="0" t="s">
        <v>863</v>
      </c>
      <c r="EI39" s="0" t="s">
        <v>854</v>
      </c>
    </row>
    <row customHeight="1" ht="10.5">
      <c r="DR40" s="0" t="s">
        <v>18</v>
      </c>
      <c r="DW40" s="0">
        <v>26613700</v>
      </c>
      <c r="DX40" s="0" t="s">
        <v>965</v>
      </c>
      <c r="DY40" s="0" t="s">
        <v>966</v>
      </c>
      <c r="DZ40" s="0" t="s">
        <v>967</v>
      </c>
      <c r="EA40" s="0" t="s">
        <v>968</v>
      </c>
      <c r="EF40" s="0" t="s">
        <v>788</v>
      </c>
      <c r="EG40" s="0" t="s">
        <v>853</v>
      </c>
      <c r="EI40" s="0" t="s">
        <v>854</v>
      </c>
    </row>
    <row customHeight="1" ht="10.5">
      <c r="DR41" s="0" t="s">
        <v>18</v>
      </c>
      <c r="DW41" s="0">
        <v>26527116</v>
      </c>
      <c r="DX41" s="0" t="s">
        <v>969</v>
      </c>
      <c r="DY41" s="0" t="s">
        <v>970</v>
      </c>
      <c r="DZ41" s="0" t="s">
        <v>851</v>
      </c>
      <c r="EA41" s="0" t="s">
        <v>971</v>
      </c>
      <c r="EF41" s="0" t="s">
        <v>788</v>
      </c>
      <c r="EG41" s="0" t="s">
        <v>853</v>
      </c>
      <c r="EI41" s="0" t="s">
        <v>854</v>
      </c>
    </row>
    <row customHeight="1" ht="10.5">
      <c r="DR42" s="0" t="s">
        <v>18</v>
      </c>
      <c r="DW42" s="0">
        <v>30911713</v>
      </c>
      <c r="DX42" s="0" t="s">
        <v>972</v>
      </c>
      <c r="DY42" s="0" t="s">
        <v>973</v>
      </c>
      <c r="DZ42" s="0" t="s">
        <v>974</v>
      </c>
      <c r="EA42" s="0" t="s">
        <v>975</v>
      </c>
      <c r="EB42" s="470">
        <v>42795</v>
      </c>
      <c r="EF42" s="0" t="s">
        <v>788</v>
      </c>
      <c r="EG42" s="0" t="s">
        <v>853</v>
      </c>
      <c r="EI42" s="0" t="s">
        <v>854</v>
      </c>
    </row>
    <row customHeight="1" ht="10.5">
      <c r="DR43" s="0" t="s">
        <v>18</v>
      </c>
      <c r="DW43" s="0">
        <v>27855290</v>
      </c>
      <c r="DX43" s="0" t="s">
        <v>976</v>
      </c>
      <c r="DY43" s="0" t="s">
        <v>977</v>
      </c>
      <c r="DZ43" s="0" t="s">
        <v>978</v>
      </c>
      <c r="EA43" s="0" t="s">
        <v>979</v>
      </c>
      <c r="EB43" s="470">
        <v>38000</v>
      </c>
      <c r="EF43" s="0" t="s">
        <v>788</v>
      </c>
      <c r="EG43" s="0" t="s">
        <v>853</v>
      </c>
      <c r="EI43" s="0" t="s">
        <v>854</v>
      </c>
    </row>
    <row customHeight="1" ht="10.5">
      <c r="DR44" s="0" t="s">
        <v>18</v>
      </c>
      <c r="DW44" s="0">
        <v>26559006</v>
      </c>
      <c r="DX44" s="0" t="s">
        <v>980</v>
      </c>
      <c r="DY44" s="0" t="s">
        <v>981</v>
      </c>
      <c r="DZ44" s="0" t="s">
        <v>982</v>
      </c>
      <c r="EA44" s="0" t="s">
        <v>983</v>
      </c>
      <c r="EF44" s="0" t="s">
        <v>788</v>
      </c>
      <c r="EG44" s="0" t="s">
        <v>853</v>
      </c>
      <c r="EI44" s="0" t="s">
        <v>854</v>
      </c>
    </row>
    <row customHeight="1" ht="10.5">
      <c r="DR45" s="0" t="s">
        <v>18</v>
      </c>
      <c r="DW45" s="0">
        <v>26525287</v>
      </c>
      <c r="DX45" s="0" t="s">
        <v>984</v>
      </c>
      <c r="DY45" s="0" t="s">
        <v>985</v>
      </c>
      <c r="DZ45" s="0" t="s">
        <v>986</v>
      </c>
      <c r="EA45" s="0" t="s">
        <v>987</v>
      </c>
      <c r="EF45" s="0" t="s">
        <v>788</v>
      </c>
      <c r="EG45" s="0" t="s">
        <v>853</v>
      </c>
      <c r="EI45" s="0" t="s">
        <v>854</v>
      </c>
    </row>
    <row customHeight="1" ht="10.5">
      <c r="DR46" s="0" t="s">
        <v>18</v>
      </c>
      <c r="DW46" s="0">
        <v>26525025</v>
      </c>
      <c r="DX46" s="0" t="s">
        <v>988</v>
      </c>
      <c r="DY46" s="0" t="s">
        <v>989</v>
      </c>
      <c r="DZ46" s="0" t="s">
        <v>990</v>
      </c>
      <c r="EA46" s="0" t="s">
        <v>991</v>
      </c>
      <c r="EF46" s="0" t="s">
        <v>48</v>
      </c>
      <c r="EG46" s="0" t="s">
        <v>863</v>
      </c>
      <c r="EI46" s="0" t="s">
        <v>854</v>
      </c>
    </row>
    <row customHeight="1" ht="10.5">
      <c r="DR47" s="0" t="s">
        <v>18</v>
      </c>
      <c r="DW47" s="0">
        <v>26516013</v>
      </c>
      <c r="DX47" s="0" t="s">
        <v>992</v>
      </c>
      <c r="DY47" s="0" t="s">
        <v>993</v>
      </c>
      <c r="DZ47" s="0" t="s">
        <v>956</v>
      </c>
      <c r="EA47" s="0" t="s">
        <v>994</v>
      </c>
      <c r="EB47" s="470">
        <v>35842</v>
      </c>
      <c r="EF47" s="0" t="s">
        <v>788</v>
      </c>
      <c r="EG47" s="0" t="s">
        <v>853</v>
      </c>
      <c r="EI47" s="0" t="s">
        <v>854</v>
      </c>
    </row>
    <row customHeight="1" ht="10.5">
      <c r="DR48" s="0" t="s">
        <v>18</v>
      </c>
      <c r="DW48" s="0">
        <v>31340189</v>
      </c>
      <c r="DX48" s="0" t="s">
        <v>995</v>
      </c>
      <c r="DY48" s="0" t="s">
        <v>996</v>
      </c>
      <c r="DZ48" s="0" t="s">
        <v>857</v>
      </c>
      <c r="EA48" s="0" t="s">
        <v>997</v>
      </c>
      <c r="EF48" s="0" t="s">
        <v>788</v>
      </c>
      <c r="EG48" s="0" t="s">
        <v>853</v>
      </c>
      <c r="EI48" s="0" t="s">
        <v>854</v>
      </c>
    </row>
    <row customHeight="1" ht="10.5">
      <c r="DR49" s="0" t="s">
        <v>18</v>
      </c>
      <c r="DW49" s="0">
        <v>31214277</v>
      </c>
      <c r="DX49" s="0" t="s">
        <v>998</v>
      </c>
      <c r="DY49" s="0" t="s">
        <v>999</v>
      </c>
      <c r="DZ49" s="0" t="s">
        <v>1000</v>
      </c>
      <c r="EA49" s="0" t="s">
        <v>1001</v>
      </c>
      <c r="EB49" s="470">
        <v>43397</v>
      </c>
      <c r="EF49" s="0" t="s">
        <v>788</v>
      </c>
      <c r="EG49" s="0" t="s">
        <v>853</v>
      </c>
      <c r="EI49" s="0" t="s">
        <v>854</v>
      </c>
    </row>
    <row customHeight="1" ht="10.5">
      <c r="DR50" s="0" t="s">
        <v>18</v>
      </c>
      <c r="DW50" s="0">
        <v>27667971</v>
      </c>
      <c r="DX50" s="0" t="s">
        <v>1002</v>
      </c>
      <c r="DY50" s="0" t="s">
        <v>1003</v>
      </c>
      <c r="DZ50" s="0" t="s">
        <v>1004</v>
      </c>
      <c r="EA50" s="0" t="s">
        <v>1005</v>
      </c>
      <c r="EF50" s="0" t="s">
        <v>788</v>
      </c>
      <c r="EG50" s="0" t="s">
        <v>853</v>
      </c>
      <c r="EI50" s="0" t="s">
        <v>854</v>
      </c>
    </row>
    <row customHeight="1" ht="10.5">
      <c r="DR51" s="0" t="s">
        <v>18</v>
      </c>
      <c r="DW51" s="0">
        <v>31433076</v>
      </c>
      <c r="DX51" s="0" t="s">
        <v>1006</v>
      </c>
      <c r="DY51" s="0" t="s">
        <v>1007</v>
      </c>
      <c r="DZ51" s="0" t="s">
        <v>1008</v>
      </c>
      <c r="EA51" s="0" t="s">
        <v>1009</v>
      </c>
      <c r="EF51" s="0" t="s">
        <v>788</v>
      </c>
      <c r="EG51" s="0" t="s">
        <v>853</v>
      </c>
      <c r="EI51" s="0" t="s">
        <v>854</v>
      </c>
    </row>
    <row customHeight="1" ht="10.5">
      <c r="DR52" s="0" t="s">
        <v>18</v>
      </c>
      <c r="DW52" s="0">
        <v>28254100</v>
      </c>
      <c r="DX52" s="0" t="s">
        <v>1010</v>
      </c>
      <c r="DY52" s="0" t="s">
        <v>1011</v>
      </c>
      <c r="DZ52" s="0" t="s">
        <v>224</v>
      </c>
      <c r="EA52" s="0" t="s">
        <v>1012</v>
      </c>
      <c r="EF52" s="0" t="s">
        <v>48</v>
      </c>
      <c r="EG52" s="0" t="s">
        <v>863</v>
      </c>
      <c r="EI52" s="0" t="s">
        <v>854</v>
      </c>
    </row>
    <row customHeight="1" ht="10.5">
      <c r="DR53" s="0" t="s">
        <v>18</v>
      </c>
      <c r="DW53" s="0">
        <v>31604741</v>
      </c>
      <c r="DX53" s="0" t="s">
        <v>1013</v>
      </c>
      <c r="DY53" s="0" t="s">
        <v>1014</v>
      </c>
      <c r="DZ53" s="0" t="s">
        <v>1015</v>
      </c>
      <c r="EA53" s="0" t="s">
        <v>1016</v>
      </c>
      <c r="EB53" s="470">
        <v>44774</v>
      </c>
      <c r="EF53" s="0" t="s">
        <v>788</v>
      </c>
      <c r="EG53" s="0" t="s">
        <v>853</v>
      </c>
      <c r="EI53" s="0" t="s">
        <v>854</v>
      </c>
    </row>
    <row customHeight="1" ht="10.5">
      <c r="DR54" s="0" t="s">
        <v>18</v>
      </c>
      <c r="DW54" s="0">
        <v>26416221</v>
      </c>
      <c r="DX54" s="0" t="s">
        <v>1017</v>
      </c>
      <c r="DY54" s="0" t="s">
        <v>1018</v>
      </c>
      <c r="DZ54" s="0" t="s">
        <v>866</v>
      </c>
      <c r="EA54" s="0" t="s">
        <v>1019</v>
      </c>
      <c r="EB54" s="470">
        <v>41031</v>
      </c>
      <c r="EF54" s="0" t="s">
        <v>788</v>
      </c>
      <c r="EG54" s="0" t="s">
        <v>853</v>
      </c>
      <c r="EI54" s="0" t="s">
        <v>854</v>
      </c>
    </row>
    <row customHeight="1" ht="10.5">
      <c r="DR55" s="0" t="s">
        <v>18</v>
      </c>
      <c r="DW55" s="0">
        <v>28494201</v>
      </c>
      <c r="DX55" s="0" t="s">
        <v>1020</v>
      </c>
      <c r="DY55" s="0" t="s">
        <v>1021</v>
      </c>
      <c r="DZ55" s="0" t="s">
        <v>1022</v>
      </c>
      <c r="EA55" s="0" t="s">
        <v>1023</v>
      </c>
      <c r="EF55" s="0" t="s">
        <v>787</v>
      </c>
      <c r="EG55" s="0" t="s">
        <v>862</v>
      </c>
      <c r="EI55" s="0" t="s">
        <v>854</v>
      </c>
    </row>
    <row customHeight="1" ht="10.5">
      <c r="DR56" s="0" t="s">
        <v>18</v>
      </c>
      <c r="DW56" s="0">
        <v>26525040</v>
      </c>
      <c r="DX56" s="0" t="s">
        <v>1024</v>
      </c>
      <c r="DY56" s="0" t="s">
        <v>1025</v>
      </c>
      <c r="DZ56" s="0" t="s">
        <v>275</v>
      </c>
      <c r="EA56" s="0" t="s">
        <v>1026</v>
      </c>
      <c r="EF56" s="0" t="s">
        <v>48</v>
      </c>
      <c r="EG56" s="0" t="s">
        <v>863</v>
      </c>
      <c r="EI56" s="0" t="s">
        <v>854</v>
      </c>
    </row>
    <row customHeight="1" ht="10.5">
      <c r="DR57" s="0" t="s">
        <v>18</v>
      </c>
      <c r="DW57" s="0">
        <v>26525036</v>
      </c>
      <c r="DX57" s="0" t="s">
        <v>1027</v>
      </c>
      <c r="DY57" s="0" t="s">
        <v>1028</v>
      </c>
      <c r="DZ57" s="0" t="s">
        <v>883</v>
      </c>
      <c r="EA57" s="0" t="s">
        <v>1029</v>
      </c>
      <c r="EF57" s="0" t="s">
        <v>48</v>
      </c>
      <c r="EG57" s="0" t="s">
        <v>863</v>
      </c>
      <c r="EI57" s="0" t="s">
        <v>854</v>
      </c>
    </row>
    <row customHeight="1" ht="10.5">
      <c r="DR58" s="0" t="s">
        <v>18</v>
      </c>
      <c r="DW58" s="0">
        <v>26525270</v>
      </c>
      <c r="DX58" s="0" t="s">
        <v>1030</v>
      </c>
      <c r="DY58" s="0" t="s">
        <v>1031</v>
      </c>
      <c r="DZ58" s="0" t="s">
        <v>1032</v>
      </c>
      <c r="EA58" s="0" t="s">
        <v>1033</v>
      </c>
      <c r="EF58" s="0" t="s">
        <v>788</v>
      </c>
      <c r="EG58" s="0" t="s">
        <v>853</v>
      </c>
      <c r="EI58" s="0" t="s">
        <v>854</v>
      </c>
    </row>
    <row customHeight="1" ht="10.5">
      <c r="DR59" s="0" t="s">
        <v>18</v>
      </c>
      <c r="DW59" s="0">
        <v>26502786</v>
      </c>
      <c r="DX59" s="0" t="s">
        <v>1034</v>
      </c>
      <c r="DY59" s="0" t="s">
        <v>1035</v>
      </c>
      <c r="DZ59" s="0" t="s">
        <v>1036</v>
      </c>
      <c r="EA59" s="0" t="s">
        <v>1037</v>
      </c>
      <c r="EF59" s="0" t="s">
        <v>781</v>
      </c>
      <c r="EG59" s="0" t="s">
        <v>872</v>
      </c>
      <c r="EI59" s="0" t="s">
        <v>854</v>
      </c>
    </row>
    <row customHeight="1" ht="10.5">
      <c r="DR60" s="0" t="s">
        <v>18</v>
      </c>
      <c r="DW60" s="0">
        <v>30877421</v>
      </c>
      <c r="DX60" s="0" t="s">
        <v>225</v>
      </c>
      <c r="DY60" s="0" t="s">
        <v>227</v>
      </c>
      <c r="DZ60" s="0" t="s">
        <v>228</v>
      </c>
      <c r="EA60" s="0" t="s">
        <v>226</v>
      </c>
      <c r="EF60" s="0" t="s">
        <v>48</v>
      </c>
      <c r="EG60" s="0" t="s">
        <v>863</v>
      </c>
      <c r="EI60" s="0" t="s">
        <v>854</v>
      </c>
    </row>
    <row customHeight="1" ht="10.5">
      <c r="DR61" s="0" t="s">
        <v>18</v>
      </c>
      <c r="DW61" s="0">
        <v>27555004</v>
      </c>
      <c r="DX61" s="0" t="s">
        <v>1038</v>
      </c>
      <c r="DY61" s="0" t="s">
        <v>1039</v>
      </c>
      <c r="DZ61" s="0" t="s">
        <v>275</v>
      </c>
      <c r="EA61" s="0" t="s">
        <v>1040</v>
      </c>
      <c r="EB61" s="470">
        <v>38503</v>
      </c>
      <c r="EF61" s="0" t="s">
        <v>48</v>
      </c>
      <c r="EG61" s="0" t="s">
        <v>863</v>
      </c>
      <c r="EI61" s="0" t="s">
        <v>854</v>
      </c>
    </row>
    <row customHeight="1" ht="10.5">
      <c r="DR62" s="0" t="s">
        <v>18</v>
      </c>
      <c r="DW62" s="0">
        <v>31095969</v>
      </c>
      <c r="DX62" s="0" t="s">
        <v>1041</v>
      </c>
      <c r="DY62" s="0" t="s">
        <v>1042</v>
      </c>
      <c r="DZ62" s="0" t="s">
        <v>1043</v>
      </c>
      <c r="EA62" s="0" t="s">
        <v>1044</v>
      </c>
      <c r="EB62" s="470">
        <v>43208</v>
      </c>
      <c r="EF62" s="0" t="s">
        <v>788</v>
      </c>
      <c r="EG62" s="0" t="s">
        <v>853</v>
      </c>
      <c r="EI62" s="0" t="s">
        <v>854</v>
      </c>
    </row>
    <row customHeight="1" ht="10.5">
      <c r="DR63" s="0" t="s">
        <v>18</v>
      </c>
      <c r="DW63" s="0">
        <v>27569416</v>
      </c>
      <c r="DX63" s="0" t="s">
        <v>1045</v>
      </c>
      <c r="DY63" s="0" t="s">
        <v>1046</v>
      </c>
      <c r="DZ63" s="0" t="s">
        <v>275</v>
      </c>
      <c r="EA63" s="0" t="s">
        <v>1047</v>
      </c>
      <c r="EF63" s="0" t="s">
        <v>48</v>
      </c>
      <c r="EG63" s="0" t="s">
        <v>863</v>
      </c>
      <c r="EI63" s="0" t="s">
        <v>854</v>
      </c>
    </row>
    <row customHeight="1" ht="10.5">
      <c r="DR64" s="0" t="s">
        <v>18</v>
      </c>
      <c r="DW64" s="0">
        <v>28819186</v>
      </c>
      <c r="DX64" s="0" t="s">
        <v>272</v>
      </c>
      <c r="DY64" s="0" t="s">
        <v>274</v>
      </c>
      <c r="DZ64" s="0" t="s">
        <v>275</v>
      </c>
      <c r="EA64" s="0" t="s">
        <v>273</v>
      </c>
      <c r="EF64" s="0" t="s">
        <v>48</v>
      </c>
      <c r="EG64" s="0" t="s">
        <v>863</v>
      </c>
      <c r="EI64" s="0" t="s">
        <v>854</v>
      </c>
    </row>
    <row customHeight="1" ht="10.5">
      <c r="DR65" s="0" t="s">
        <v>18</v>
      </c>
      <c r="DW65" s="0">
        <v>26611514</v>
      </c>
      <c r="DX65" s="0" t="s">
        <v>1048</v>
      </c>
      <c r="DY65" s="0" t="s">
        <v>1049</v>
      </c>
      <c r="DZ65" s="0" t="s">
        <v>1050</v>
      </c>
      <c r="EA65" s="0" t="s">
        <v>1051</v>
      </c>
      <c r="EB65" s="470">
        <v>36818</v>
      </c>
      <c r="EF65" s="0" t="s">
        <v>48</v>
      </c>
      <c r="EG65" s="0" t="s">
        <v>863</v>
      </c>
      <c r="EI65" s="0" t="s">
        <v>854</v>
      </c>
    </row>
    <row customHeight="1" ht="10.5">
      <c r="DR66" s="0" t="s">
        <v>18</v>
      </c>
      <c r="DW66" s="0">
        <v>26497668</v>
      </c>
      <c r="DX66" s="0" t="s">
        <v>1052</v>
      </c>
      <c r="DY66" s="0" t="s">
        <v>1053</v>
      </c>
      <c r="DZ66" s="0" t="s">
        <v>1054</v>
      </c>
      <c r="EA66" s="0" t="s">
        <v>1055</v>
      </c>
      <c r="EB66" s="470">
        <v>39995</v>
      </c>
      <c r="EF66" s="0" t="s">
        <v>788</v>
      </c>
      <c r="EG66" s="0" t="s">
        <v>853</v>
      </c>
      <c r="EI66" s="0" t="s">
        <v>854</v>
      </c>
    </row>
    <row customHeight="1" ht="10.5">
      <c r="DR67" s="0" t="s">
        <v>18</v>
      </c>
      <c r="DW67" s="0">
        <v>27805201</v>
      </c>
      <c r="DX67" s="0" t="s">
        <v>1056</v>
      </c>
      <c r="DY67" s="0" t="s">
        <v>1057</v>
      </c>
      <c r="DZ67" s="0" t="s">
        <v>1022</v>
      </c>
      <c r="EA67" s="0" t="s">
        <v>1058</v>
      </c>
      <c r="EB67" s="470">
        <v>41129</v>
      </c>
      <c r="EF67" s="0" t="s">
        <v>788</v>
      </c>
      <c r="EG67" s="0" t="s">
        <v>853</v>
      </c>
      <c r="EI67" s="0" t="s">
        <v>854</v>
      </c>
    </row>
    <row customHeight="1" ht="10.5">
      <c r="DR68" s="0" t="s">
        <v>18</v>
      </c>
      <c r="DW68" s="0">
        <v>31687575</v>
      </c>
      <c r="DX68" s="0" t="s">
        <v>1059</v>
      </c>
      <c r="DY68" s="0" t="s">
        <v>1060</v>
      </c>
      <c r="DZ68" s="0" t="s">
        <v>1061</v>
      </c>
      <c r="EA68" s="0" t="s">
        <v>1062</v>
      </c>
      <c r="EF68" s="0" t="s">
        <v>788</v>
      </c>
      <c r="EG68" s="0" t="s">
        <v>853</v>
      </c>
      <c r="EI68" s="0" t="s">
        <v>854</v>
      </c>
    </row>
    <row customHeight="1" ht="10.5">
      <c r="DR69" s="0" t="s">
        <v>18</v>
      </c>
      <c r="DW69" s="0">
        <v>28453584</v>
      </c>
      <c r="DX69" s="0" t="s">
        <v>1063</v>
      </c>
      <c r="DY69" s="0" t="s">
        <v>1064</v>
      </c>
      <c r="DZ69" s="0" t="s">
        <v>275</v>
      </c>
      <c r="EA69" s="0" t="s">
        <v>1065</v>
      </c>
      <c r="EB69" s="470">
        <v>43130</v>
      </c>
      <c r="EF69" s="0" t="s">
        <v>791</v>
      </c>
      <c r="EG69" s="0" t="s">
        <v>1066</v>
      </c>
      <c r="EI69" s="0" t="s">
        <v>854</v>
      </c>
    </row>
    <row customHeight="1" ht="10.5">
      <c r="DR70" s="0" t="s">
        <v>18</v>
      </c>
      <c r="DW70" s="0">
        <v>28453584</v>
      </c>
      <c r="DX70" s="0" t="s">
        <v>1063</v>
      </c>
      <c r="DY70" s="0" t="s">
        <v>1064</v>
      </c>
      <c r="DZ70" s="0" t="s">
        <v>275</v>
      </c>
      <c r="EA70" s="0" t="s">
        <v>1065</v>
      </c>
      <c r="EB70" s="470">
        <v>43130</v>
      </c>
      <c r="EF70" s="0" t="s">
        <v>785</v>
      </c>
      <c r="EG70" s="0" t="s">
        <v>885</v>
      </c>
      <c r="EI70" s="0" t="s">
        <v>854</v>
      </c>
    </row>
    <row customHeight="1" ht="10.5">
      <c r="DR71" s="0" t="s">
        <v>18</v>
      </c>
      <c r="DW71" s="0">
        <v>28175700</v>
      </c>
      <c r="DX71" s="0" t="s">
        <v>1067</v>
      </c>
      <c r="DY71" s="0" t="s">
        <v>1068</v>
      </c>
      <c r="DZ71" s="0" t="s">
        <v>1069</v>
      </c>
      <c r="EA71" s="0" t="s">
        <v>1070</v>
      </c>
      <c r="EF71" s="0" t="s">
        <v>788</v>
      </c>
      <c r="EG71" s="0" t="s">
        <v>853</v>
      </c>
      <c r="EI71" s="0" t="s">
        <v>854</v>
      </c>
    </row>
    <row customHeight="1" ht="10.5">
      <c r="DR72" s="0" t="s">
        <v>18</v>
      </c>
      <c r="DW72" s="0">
        <v>26525063</v>
      </c>
      <c r="DX72" s="0" t="s">
        <v>1071</v>
      </c>
      <c r="DY72" s="0" t="s">
        <v>1072</v>
      </c>
      <c r="DZ72" s="0" t="s">
        <v>1073</v>
      </c>
      <c r="EA72" s="0" t="s">
        <v>1074</v>
      </c>
      <c r="EF72" s="0" t="s">
        <v>48</v>
      </c>
      <c r="EG72" s="0" t="s">
        <v>863</v>
      </c>
      <c r="EI72" s="0" t="s">
        <v>854</v>
      </c>
    </row>
    <row customHeight="1" ht="10.5">
      <c r="DR73" s="0" t="s">
        <v>18</v>
      </c>
      <c r="DW73" s="0">
        <v>31414561</v>
      </c>
      <c r="DX73" s="0" t="s">
        <v>1075</v>
      </c>
      <c r="DY73" s="0" t="s">
        <v>1076</v>
      </c>
      <c r="DZ73" s="0" t="s">
        <v>1077</v>
      </c>
      <c r="EA73" s="0" t="s">
        <v>1078</v>
      </c>
      <c r="EB73" s="470">
        <v>43739</v>
      </c>
      <c r="EF73" s="0" t="s">
        <v>788</v>
      </c>
      <c r="EG73" s="0" t="s">
        <v>853</v>
      </c>
      <c r="EI73" s="0" t="s">
        <v>911</v>
      </c>
    </row>
    <row customHeight="1" ht="10.5">
      <c r="DR74" s="0" t="s">
        <v>18</v>
      </c>
      <c r="DW74" s="0">
        <v>30834504</v>
      </c>
      <c r="DX74" s="0" t="s">
        <v>221</v>
      </c>
      <c r="DY74" s="0" t="s">
        <v>223</v>
      </c>
      <c r="DZ74" s="0" t="s">
        <v>224</v>
      </c>
      <c r="EA74" s="0" t="s">
        <v>222</v>
      </c>
      <c r="EF74" s="0" t="s">
        <v>48</v>
      </c>
      <c r="EG74" s="0" t="s">
        <v>863</v>
      </c>
      <c r="EI74" s="0" t="s">
        <v>854</v>
      </c>
    </row>
    <row customHeight="1" ht="10.5">
      <c r="DR75" s="0" t="s">
        <v>18</v>
      </c>
      <c r="DW75" s="0">
        <v>26319509</v>
      </c>
      <c r="DX75" s="0" t="s">
        <v>1079</v>
      </c>
      <c r="DY75" s="0" t="s">
        <v>1080</v>
      </c>
      <c r="DZ75" s="0" t="s">
        <v>39</v>
      </c>
      <c r="EA75" s="0" t="s">
        <v>1081</v>
      </c>
      <c r="EF75" s="0" t="s">
        <v>48</v>
      </c>
      <c r="EG75" s="0" t="s">
        <v>863</v>
      </c>
      <c r="EI75" s="0" t="s">
        <v>854</v>
      </c>
    </row>
    <row customHeight="1" ht="10.5">
      <c r="DR76" s="0" t="s">
        <v>18</v>
      </c>
      <c r="DW76" s="0">
        <v>26483210</v>
      </c>
      <c r="DX76" s="0" t="s">
        <v>1082</v>
      </c>
      <c r="DY76" s="0" t="s">
        <v>1083</v>
      </c>
      <c r="DZ76" s="0" t="s">
        <v>1084</v>
      </c>
      <c r="EA76" s="0" t="s">
        <v>1085</v>
      </c>
      <c r="EF76" s="0" t="s">
        <v>48</v>
      </c>
      <c r="EG76" s="0" t="s">
        <v>863</v>
      </c>
      <c r="EI76" s="0" t="s">
        <v>854</v>
      </c>
    </row>
    <row customHeight="1" ht="10.5">
      <c r="DR77" s="0" t="s">
        <v>18</v>
      </c>
      <c r="DW77" s="0">
        <v>28273905</v>
      </c>
      <c r="DX77" s="0" t="s">
        <v>1086</v>
      </c>
      <c r="DY77" s="0" t="s">
        <v>1087</v>
      </c>
      <c r="DZ77" s="0" t="s">
        <v>275</v>
      </c>
      <c r="EA77" s="0" t="s">
        <v>1088</v>
      </c>
      <c r="EC77" s="470">
        <v>45166</v>
      </c>
      <c r="EF77" s="0" t="s">
        <v>48</v>
      </c>
      <c r="EG77" s="0" t="s">
        <v>863</v>
      </c>
      <c r="EI77" s="0" t="s">
        <v>854</v>
      </c>
    </row>
    <row customHeight="1" ht="10.5">
      <c r="DR78" s="0" t="s">
        <v>18</v>
      </c>
      <c r="DW78" s="0">
        <v>27971145</v>
      </c>
      <c r="DX78" s="0" t="s">
        <v>1089</v>
      </c>
      <c r="DY78" s="0" t="s">
        <v>1090</v>
      </c>
      <c r="DZ78" s="0" t="s">
        <v>1091</v>
      </c>
      <c r="EA78" s="0" t="s">
        <v>1092</v>
      </c>
      <c r="EF78" s="0" t="s">
        <v>48</v>
      </c>
      <c r="EG78" s="0" t="s">
        <v>863</v>
      </c>
      <c r="EI78" s="0" t="s">
        <v>854</v>
      </c>
    </row>
    <row customHeight="1" ht="10.5">
      <c r="DR79" s="0" t="s">
        <v>18</v>
      </c>
      <c r="DW79" s="0">
        <v>28426311</v>
      </c>
      <c r="DX79" s="0" t="s">
        <v>1093</v>
      </c>
      <c r="DY79" s="0" t="s">
        <v>1094</v>
      </c>
      <c r="DZ79" s="0" t="s">
        <v>266</v>
      </c>
      <c r="EA79" s="0" t="s">
        <v>1095</v>
      </c>
      <c r="EB79" s="470">
        <v>40214</v>
      </c>
      <c r="EF79" s="0" t="s">
        <v>48</v>
      </c>
      <c r="EG79" s="0" t="s">
        <v>863</v>
      </c>
      <c r="EI79" s="0" t="s">
        <v>854</v>
      </c>
    </row>
    <row customHeight="1" ht="10.5">
      <c r="DR80" s="0" t="s">
        <v>18</v>
      </c>
      <c r="DW80" s="0">
        <v>28494405</v>
      </c>
      <c r="DX80" s="0" t="s">
        <v>1096</v>
      </c>
      <c r="DY80" s="0" t="s">
        <v>1097</v>
      </c>
      <c r="DZ80" s="0" t="s">
        <v>956</v>
      </c>
      <c r="EA80" s="0" t="s">
        <v>1098</v>
      </c>
      <c r="EF80" s="0" t="s">
        <v>788</v>
      </c>
      <c r="EG80" s="0" t="s">
        <v>853</v>
      </c>
      <c r="EI80" s="0" t="s">
        <v>854</v>
      </c>
    </row>
    <row customHeight="1" ht="10.5">
      <c r="DR81" s="0" t="s">
        <v>18</v>
      </c>
      <c r="DW81" s="0">
        <v>30940797</v>
      </c>
      <c r="DX81" s="0" t="s">
        <v>1099</v>
      </c>
      <c r="DY81" s="0" t="s">
        <v>1100</v>
      </c>
      <c r="DZ81" s="0" t="s">
        <v>1101</v>
      </c>
      <c r="EA81" s="0" t="s">
        <v>1102</v>
      </c>
      <c r="EF81" s="0" t="s">
        <v>48</v>
      </c>
      <c r="EG81" s="0" t="s">
        <v>863</v>
      </c>
      <c r="EI81" s="0" t="s">
        <v>854</v>
      </c>
    </row>
    <row customHeight="1" ht="10.5">
      <c r="DR82" s="0" t="s">
        <v>18</v>
      </c>
      <c r="DW82" s="0">
        <v>31336299</v>
      </c>
      <c r="DX82" s="0" t="s">
        <v>1103</v>
      </c>
      <c r="DY82" s="0" t="s">
        <v>1104</v>
      </c>
      <c r="DZ82" s="0" t="s">
        <v>920</v>
      </c>
      <c r="EA82" s="0" t="s">
        <v>1105</v>
      </c>
      <c r="EF82" s="0" t="s">
        <v>48</v>
      </c>
      <c r="EG82" s="0" t="s">
        <v>863</v>
      </c>
      <c r="EI82" s="0" t="s">
        <v>854</v>
      </c>
    </row>
    <row customHeight="1" ht="10.5">
      <c r="DR83" s="0" t="s">
        <v>18</v>
      </c>
      <c r="DW83" s="0">
        <v>28797527</v>
      </c>
      <c r="DX83" s="0" t="s">
        <v>1106</v>
      </c>
      <c r="DY83" s="0" t="s">
        <v>1107</v>
      </c>
      <c r="DZ83" s="0" t="s">
        <v>1108</v>
      </c>
      <c r="EA83" s="0" t="s">
        <v>1109</v>
      </c>
      <c r="EF83" s="0" t="s">
        <v>788</v>
      </c>
      <c r="EG83" s="0" t="s">
        <v>853</v>
      </c>
      <c r="EI83" s="0" t="s">
        <v>854</v>
      </c>
    </row>
    <row customHeight="1" ht="10.5">
      <c r="DR84" s="0" t="s">
        <v>18</v>
      </c>
      <c r="DW84" s="0">
        <v>30401674</v>
      </c>
      <c r="DX84" s="0" t="s">
        <v>1110</v>
      </c>
      <c r="DY84" s="0" t="s">
        <v>850</v>
      </c>
      <c r="DZ84" s="0" t="s">
        <v>1111</v>
      </c>
      <c r="EA84" s="0" t="s">
        <v>852</v>
      </c>
      <c r="EF84" s="0" t="s">
        <v>788</v>
      </c>
      <c r="EG84" s="0" t="s">
        <v>853</v>
      </c>
      <c r="EI84" s="0" t="s">
        <v>854</v>
      </c>
    </row>
    <row customHeight="1" ht="10.5">
      <c r="DR85" s="0" t="s">
        <v>18</v>
      </c>
      <c r="DW85" s="0">
        <v>26809216</v>
      </c>
      <c r="DX85" s="0" t="s">
        <v>1112</v>
      </c>
      <c r="DY85" s="0" t="s">
        <v>1113</v>
      </c>
      <c r="DZ85" s="0" t="s">
        <v>1036</v>
      </c>
      <c r="EA85" s="0" t="s">
        <v>1114</v>
      </c>
      <c r="EF85" s="0" t="s">
        <v>788</v>
      </c>
      <c r="EG85" s="0" t="s">
        <v>853</v>
      </c>
      <c r="EI85" s="0" t="s">
        <v>854</v>
      </c>
    </row>
    <row customHeight="1" ht="10.5">
      <c r="DR86" s="0" t="s">
        <v>18</v>
      </c>
      <c r="DW86" s="0">
        <v>26483403</v>
      </c>
      <c r="DX86" s="0" t="s">
        <v>1115</v>
      </c>
      <c r="DY86" s="0" t="s">
        <v>1116</v>
      </c>
      <c r="DZ86" s="0" t="s">
        <v>1117</v>
      </c>
      <c r="EA86" s="0" t="s">
        <v>1118</v>
      </c>
      <c r="EF86" s="0" t="s">
        <v>48</v>
      </c>
      <c r="EG86" s="0" t="s">
        <v>863</v>
      </c>
      <c r="EI86" s="0" t="s">
        <v>854</v>
      </c>
    </row>
    <row customHeight="1" ht="10.5">
      <c r="DR87" s="0" t="s">
        <v>18</v>
      </c>
      <c r="DW87" s="0">
        <v>26483377</v>
      </c>
      <c r="DX87" s="0" t="s">
        <v>1119</v>
      </c>
      <c r="DY87" s="0" t="s">
        <v>194</v>
      </c>
      <c r="DZ87" s="0" t="s">
        <v>39</v>
      </c>
      <c r="EA87" s="0" t="s">
        <v>193</v>
      </c>
      <c r="EF87" s="0" t="s">
        <v>785</v>
      </c>
      <c r="EG87" s="0" t="s">
        <v>885</v>
      </c>
      <c r="EI87" s="0" t="s">
        <v>854</v>
      </c>
    </row>
    <row customHeight="1" ht="10.5">
      <c r="DR88" s="0" t="s">
        <v>18</v>
      </c>
      <c r="DW88" s="0">
        <v>26483170</v>
      </c>
      <c r="DX88" s="0" t="s">
        <v>175</v>
      </c>
      <c r="DY88" s="0" t="s">
        <v>177</v>
      </c>
      <c r="DZ88" s="0" t="s">
        <v>178</v>
      </c>
      <c r="EA88" s="0" t="s">
        <v>176</v>
      </c>
      <c r="EF88" s="0" t="s">
        <v>785</v>
      </c>
      <c r="EG88" s="0" t="s">
        <v>885</v>
      </c>
      <c r="EI88" s="0" t="s">
        <v>854</v>
      </c>
    </row>
    <row customHeight="1" ht="10.5">
      <c r="DR89" s="0" t="s">
        <v>18</v>
      </c>
      <c r="DW89" s="0">
        <v>26523308</v>
      </c>
      <c r="DX89" s="0" t="s">
        <v>175</v>
      </c>
      <c r="DY89" s="0" t="s">
        <v>177</v>
      </c>
      <c r="DZ89" s="0" t="s">
        <v>224</v>
      </c>
      <c r="EA89" s="0" t="s">
        <v>176</v>
      </c>
      <c r="EF89" s="0" t="s">
        <v>785</v>
      </c>
      <c r="EG89" s="0" t="s">
        <v>885</v>
      </c>
      <c r="EI89" s="0" t="s">
        <v>854</v>
      </c>
    </row>
    <row customHeight="1" ht="10.5">
      <c r="DR90" s="0" t="s">
        <v>18</v>
      </c>
      <c r="DW90" s="0">
        <v>26523308</v>
      </c>
      <c r="DX90" s="0" t="s">
        <v>175</v>
      </c>
      <c r="DY90" s="0" t="s">
        <v>177</v>
      </c>
      <c r="DZ90" s="0" t="s">
        <v>224</v>
      </c>
      <c r="EA90" s="0" t="s">
        <v>176</v>
      </c>
      <c r="EF90" s="0" t="s">
        <v>786</v>
      </c>
      <c r="EG90" s="0" t="s">
        <v>1120</v>
      </c>
      <c r="EI90" s="0" t="s">
        <v>854</v>
      </c>
    </row>
    <row customHeight="1" ht="10.5">
      <c r="DR91" s="0" t="s">
        <v>18</v>
      </c>
      <c r="DW91" s="0">
        <v>26318874</v>
      </c>
      <c r="DX91" s="0" t="s">
        <v>1121</v>
      </c>
      <c r="DY91" s="0" t="s">
        <v>1122</v>
      </c>
      <c r="DZ91" s="0" t="s">
        <v>224</v>
      </c>
      <c r="EA91" s="0" t="s">
        <v>1123</v>
      </c>
      <c r="EF91" s="0" t="s">
        <v>781</v>
      </c>
      <c r="EG91" s="0" t="s">
        <v>872</v>
      </c>
      <c r="EI91" s="0" t="s">
        <v>854</v>
      </c>
    </row>
    <row customHeight="1" ht="10.5">
      <c r="DR92" s="0" t="s">
        <v>18</v>
      </c>
      <c r="DW92" s="0">
        <v>27954259</v>
      </c>
      <c r="DX92" s="0" t="s">
        <v>1124</v>
      </c>
      <c r="DY92" s="0" t="s">
        <v>1125</v>
      </c>
      <c r="DZ92" s="0" t="s">
        <v>1032</v>
      </c>
      <c r="EA92" s="0" t="s">
        <v>1126</v>
      </c>
      <c r="EF92" s="0" t="s">
        <v>48</v>
      </c>
      <c r="EG92" s="0" t="s">
        <v>863</v>
      </c>
      <c r="EI92" s="0" t="s">
        <v>854</v>
      </c>
    </row>
    <row customHeight="1" ht="10.5">
      <c r="DR93" s="0" t="s">
        <v>18</v>
      </c>
      <c r="DW93" s="0">
        <v>26650304</v>
      </c>
      <c r="DX93" s="0" t="s">
        <v>1127</v>
      </c>
      <c r="DY93" s="0" t="s">
        <v>1128</v>
      </c>
      <c r="DZ93" s="0" t="s">
        <v>1129</v>
      </c>
      <c r="EA93" s="0" t="s">
        <v>1130</v>
      </c>
      <c r="EF93" s="0" t="s">
        <v>48</v>
      </c>
      <c r="EG93" s="0" t="s">
        <v>863</v>
      </c>
      <c r="EI93" s="0" t="s">
        <v>854</v>
      </c>
    </row>
    <row customHeight="1" ht="10.5">
      <c r="DR94" s="0" t="s">
        <v>18</v>
      </c>
      <c r="DW94" s="0">
        <v>26483178</v>
      </c>
      <c r="DX94" s="0" t="s">
        <v>1131</v>
      </c>
      <c r="DY94" s="0" t="s">
        <v>1132</v>
      </c>
      <c r="DZ94" s="0" t="s">
        <v>275</v>
      </c>
      <c r="EA94" s="0" t="s">
        <v>1133</v>
      </c>
      <c r="EF94" s="0" t="s">
        <v>48</v>
      </c>
      <c r="EG94" s="0" t="s">
        <v>863</v>
      </c>
      <c r="EI94" s="0" t="s">
        <v>854</v>
      </c>
    </row>
    <row customHeight="1" ht="10.5">
      <c r="DR95" s="0" t="s">
        <v>18</v>
      </c>
      <c r="DW95" s="0">
        <v>30906887</v>
      </c>
      <c r="DX95" s="0" t="s">
        <v>1134</v>
      </c>
      <c r="DY95" s="0" t="s">
        <v>973</v>
      </c>
      <c r="DZ95" s="0" t="s">
        <v>1135</v>
      </c>
      <c r="EA95" s="0" t="s">
        <v>975</v>
      </c>
      <c r="EF95" s="0" t="s">
        <v>788</v>
      </c>
      <c r="EG95" s="0" t="s">
        <v>853</v>
      </c>
      <c r="EI95" s="0" t="s">
        <v>854</v>
      </c>
    </row>
    <row customHeight="1" ht="10.5">
      <c r="DR96" s="0" t="s">
        <v>18</v>
      </c>
      <c r="DW96" s="0">
        <v>26754796</v>
      </c>
      <c r="DX96" s="0" t="s">
        <v>217</v>
      </c>
      <c r="DY96" s="0" t="s">
        <v>219</v>
      </c>
      <c r="DZ96" s="0" t="s">
        <v>220</v>
      </c>
      <c r="EA96" s="0" t="s">
        <v>218</v>
      </c>
      <c r="EF96" s="0" t="s">
        <v>48</v>
      </c>
      <c r="EG96" s="0" t="s">
        <v>863</v>
      </c>
      <c r="EI96" s="0" t="s">
        <v>854</v>
      </c>
    </row>
    <row customHeight="1" ht="10.5">
      <c r="DR97" s="0" t="s">
        <v>18</v>
      </c>
      <c r="DW97" s="0">
        <v>26319515</v>
      </c>
      <c r="DX97" s="0" t="s">
        <v>1136</v>
      </c>
      <c r="DY97" s="0" t="s">
        <v>1137</v>
      </c>
      <c r="DZ97" s="0" t="s">
        <v>1091</v>
      </c>
      <c r="EA97" s="0" t="s">
        <v>1138</v>
      </c>
      <c r="EF97" s="0" t="s">
        <v>48</v>
      </c>
      <c r="EG97" s="0" t="s">
        <v>863</v>
      </c>
      <c r="EI97" s="0" t="s">
        <v>854</v>
      </c>
    </row>
    <row customHeight="1" ht="10.5">
      <c r="DR98" s="0" t="s">
        <v>18</v>
      </c>
      <c r="DW98" s="0">
        <v>30849324</v>
      </c>
      <c r="DX98" s="0" t="s">
        <v>1139</v>
      </c>
      <c r="DY98" s="0" t="s">
        <v>1128</v>
      </c>
      <c r="DZ98" s="0" t="s">
        <v>1140</v>
      </c>
      <c r="EA98" s="0" t="s">
        <v>1130</v>
      </c>
      <c r="EB98" s="470">
        <v>42650</v>
      </c>
      <c r="EF98" s="0" t="s">
        <v>48</v>
      </c>
      <c r="EG98" s="0" t="s">
        <v>863</v>
      </c>
      <c r="EI98" s="0" t="s">
        <v>854</v>
      </c>
    </row>
    <row customHeight="1" ht="10.5">
      <c r="DR99" s="0" t="s">
        <v>18</v>
      </c>
      <c r="DW99" s="0">
        <v>26319507</v>
      </c>
      <c r="DX99" s="0" t="s">
        <v>1141</v>
      </c>
      <c r="DY99" s="0" t="s">
        <v>1142</v>
      </c>
      <c r="DZ99" s="0" t="s">
        <v>1143</v>
      </c>
      <c r="EA99" s="0" t="s">
        <v>1144</v>
      </c>
      <c r="EF99" s="0" t="s">
        <v>48</v>
      </c>
      <c r="EG99" s="0" t="s">
        <v>863</v>
      </c>
      <c r="EI99" s="0" t="s">
        <v>854</v>
      </c>
    </row>
    <row customHeight="1" ht="10.5">
      <c r="DR100" s="0" t="s">
        <v>18</v>
      </c>
      <c r="DW100" s="0">
        <v>26525054</v>
      </c>
      <c r="DX100" s="0" t="s">
        <v>1145</v>
      </c>
      <c r="DY100" s="0" t="s">
        <v>1146</v>
      </c>
      <c r="DZ100" s="0" t="s">
        <v>1147</v>
      </c>
      <c r="EA100" s="0" t="s">
        <v>1148</v>
      </c>
      <c r="EF100" s="0" t="s">
        <v>48</v>
      </c>
      <c r="EG100" s="0" t="s">
        <v>863</v>
      </c>
      <c r="EI100" s="0" t="s">
        <v>854</v>
      </c>
    </row>
    <row customHeight="1" ht="10.5">
      <c r="DR101" s="0" t="s">
        <v>18</v>
      </c>
      <c r="DW101" s="0">
        <v>26525044</v>
      </c>
      <c r="DX101" s="0" t="s">
        <v>212</v>
      </c>
      <c r="DY101" s="0" t="s">
        <v>214</v>
      </c>
      <c r="DZ101" s="0" t="s">
        <v>215</v>
      </c>
      <c r="EA101" s="0" t="s">
        <v>213</v>
      </c>
      <c r="EF101" s="0" t="s">
        <v>48</v>
      </c>
      <c r="EG101" s="0" t="s">
        <v>863</v>
      </c>
      <c r="EI101" s="0" t="s">
        <v>854</v>
      </c>
    </row>
    <row customHeight="1" ht="10.5">
      <c r="DR102" s="0" t="s">
        <v>18</v>
      </c>
      <c r="DW102" s="0">
        <v>26796079</v>
      </c>
      <c r="DX102" s="0" t="s">
        <v>1149</v>
      </c>
      <c r="DY102" s="0" t="s">
        <v>1150</v>
      </c>
      <c r="DZ102" s="0" t="s">
        <v>1151</v>
      </c>
      <c r="EA102" s="0" t="s">
        <v>1152</v>
      </c>
      <c r="EB102" s="470">
        <v>40624</v>
      </c>
      <c r="EF102" s="0" t="s">
        <v>787</v>
      </c>
      <c r="EG102" s="0" t="s">
        <v>862</v>
      </c>
      <c r="EI102" s="0" t="s">
        <v>854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CFDAC32-5481-670C-7EAB-66598043E556}" mc:Ignorable="x14ac xr xr2 xr3">
  <sheetPr>
    <tabColor rgb="FFFFCC99"/>
  </sheetPr>
  <dimension ref="A1:I9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61" width="28.57421875" customWidth="1"/>
    <col min="2" max="2" style="661" width="34.28125" customWidth="1"/>
    <col min="3" max="3" style="661" width="10.00390625" customWidth="1"/>
    <col min="4" max="4" style="661" width="21.421875" customWidth="1"/>
    <col min="5" max="5" style="661" width="28.57421875" customWidth="1"/>
    <col min="6" max="6" style="661" width="17.140625" customWidth="1"/>
  </cols>
  <sheetData>
    <row customHeight="1" ht="11.25">
      <c r="A1" s="51" t="s">
        <v>1153</v>
      </c>
      <c r="B1" s="51" t="s">
        <v>1154</v>
      </c>
      <c r="C1" s="51" t="s">
        <v>68</v>
      </c>
      <c r="D1" s="51" t="s">
        <v>1155</v>
      </c>
      <c r="E1" s="51" t="s">
        <v>63</v>
      </c>
      <c r="F1" s="51" t="s">
        <v>1156</v>
      </c>
    </row>
    <row customHeight="1" ht="10.5">
      <c r="A2" s="51" t="s">
        <v>1157</v>
      </c>
      <c r="B2" s="51" t="s">
        <v>1158</v>
      </c>
      <c r="C2" s="51" t="s">
        <v>1159</v>
      </c>
      <c r="D2" s="51" t="s">
        <v>1160</v>
      </c>
      <c r="E2" s="51" t="s">
        <v>1157</v>
      </c>
      <c r="F2" s="51" t="s">
        <v>1161</v>
      </c>
    </row>
    <row customHeight="1" ht="10.5">
      <c r="A3" s="51" t="s">
        <v>1157</v>
      </c>
      <c r="B3" s="51" t="s">
        <v>1157</v>
      </c>
      <c r="C3" s="51" t="s">
        <v>1162</v>
      </c>
      <c r="D3" s="51" t="s">
        <v>1163</v>
      </c>
      <c r="E3" s="51" t="s">
        <v>1164</v>
      </c>
      <c r="F3" s="51" t="s">
        <v>1165</v>
      </c>
    </row>
    <row customHeight="1" ht="10.5">
      <c r="A4" s="51" t="s">
        <v>1157</v>
      </c>
      <c r="B4" s="51" t="s">
        <v>1166</v>
      </c>
      <c r="C4" s="51" t="s">
        <v>1167</v>
      </c>
      <c r="D4" s="51" t="s">
        <v>1160</v>
      </c>
      <c r="E4" s="51" t="s">
        <v>1168</v>
      </c>
      <c r="F4" s="51" t="s">
        <v>1169</v>
      </c>
    </row>
    <row customHeight="1" ht="10.5">
      <c r="A5" s="51" t="s">
        <v>1157</v>
      </c>
      <c r="B5" s="51" t="s">
        <v>1170</v>
      </c>
      <c r="C5" s="51" t="s">
        <v>1171</v>
      </c>
      <c r="D5" s="51" t="s">
        <v>1160</v>
      </c>
      <c r="E5" s="51" t="s">
        <v>1172</v>
      </c>
      <c r="F5" s="51" t="s">
        <v>1173</v>
      </c>
    </row>
    <row customHeight="1" ht="10.5">
      <c r="A6" s="51" t="s">
        <v>1164</v>
      </c>
      <c r="B6" s="51" t="s">
        <v>1174</v>
      </c>
      <c r="C6" s="51" t="s">
        <v>1175</v>
      </c>
      <c r="D6" s="51" t="s">
        <v>1160</v>
      </c>
      <c r="E6" s="51" t="s">
        <v>1176</v>
      </c>
      <c r="F6" s="51" t="s">
        <v>1177</v>
      </c>
    </row>
    <row customHeight="1" ht="10.5">
      <c r="A7" s="665" t="s">
        <v>1164</v>
      </c>
      <c r="B7" s="665" t="s">
        <v>1164</v>
      </c>
      <c r="C7" s="665" t="s">
        <v>1178</v>
      </c>
      <c r="D7" s="665" t="s">
        <v>1163</v>
      </c>
      <c r="E7" s="665" t="s">
        <v>1179</v>
      </c>
      <c r="F7" s="665" t="s">
        <v>1180</v>
      </c>
    </row>
    <row customHeight="1" ht="10.5">
      <c r="A8" s="665" t="s">
        <v>1164</v>
      </c>
      <c r="B8" s="665" t="s">
        <v>1181</v>
      </c>
      <c r="C8" s="665" t="s">
        <v>1182</v>
      </c>
      <c r="D8" s="665" t="s">
        <v>1160</v>
      </c>
      <c r="E8" s="665" t="s">
        <v>1183</v>
      </c>
      <c r="F8" s="665" t="s">
        <v>1184</v>
      </c>
    </row>
    <row customHeight="1" ht="10.5">
      <c r="A9" s="665" t="s">
        <v>1164</v>
      </c>
      <c r="B9" s="665" t="s">
        <v>1185</v>
      </c>
      <c r="C9" s="665" t="s">
        <v>1186</v>
      </c>
      <c r="D9" s="665" t="s">
        <v>1160</v>
      </c>
      <c r="E9" s="665" t="s">
        <v>1187</v>
      </c>
      <c r="F9" s="665" t="s">
        <v>1188</v>
      </c>
    </row>
    <row customHeight="1" ht="10.5">
      <c r="A10" s="665" t="s">
        <v>1164</v>
      </c>
      <c r="B10" s="665" t="s">
        <v>1189</v>
      </c>
      <c r="C10" s="665" t="s">
        <v>1190</v>
      </c>
      <c r="D10" s="665" t="s">
        <v>1160</v>
      </c>
      <c r="E10" s="665" t="s">
        <v>1191</v>
      </c>
      <c r="F10" s="665" t="s">
        <v>1192</v>
      </c>
    </row>
    <row customHeight="1" ht="10.5">
      <c r="A11" s="665" t="s">
        <v>1164</v>
      </c>
      <c r="B11" s="665" t="s">
        <v>1193</v>
      </c>
      <c r="C11" s="665" t="s">
        <v>1194</v>
      </c>
      <c r="D11" s="665" t="s">
        <v>1160</v>
      </c>
      <c r="E11" s="665" t="s">
        <v>1195</v>
      </c>
      <c r="F11" s="665" t="s">
        <v>1196</v>
      </c>
    </row>
    <row customHeight="1" ht="10.5">
      <c r="A12" s="665" t="s">
        <v>1168</v>
      </c>
      <c r="B12" s="665" t="s">
        <v>1168</v>
      </c>
      <c r="C12" s="665" t="s">
        <v>1197</v>
      </c>
      <c r="D12" s="665" t="s">
        <v>1163</v>
      </c>
      <c r="E12" s="665" t="s">
        <v>1198</v>
      </c>
      <c r="F12" s="665" t="s">
        <v>1199</v>
      </c>
    </row>
    <row customHeight="1" ht="10.5">
      <c r="A13" s="665" t="s">
        <v>1168</v>
      </c>
      <c r="B13" s="665" t="s">
        <v>1200</v>
      </c>
      <c r="C13" s="665" t="s">
        <v>1201</v>
      </c>
      <c r="D13" s="665" t="s">
        <v>1160</v>
      </c>
      <c r="E13" s="665" t="s">
        <v>1202</v>
      </c>
      <c r="F13" s="665" t="s">
        <v>1203</v>
      </c>
    </row>
    <row customHeight="1" ht="10.5">
      <c r="A14" s="665" t="s">
        <v>1168</v>
      </c>
      <c r="B14" s="665" t="s">
        <v>1204</v>
      </c>
      <c r="C14" s="665" t="s">
        <v>1205</v>
      </c>
      <c r="D14" s="665" t="s">
        <v>1160</v>
      </c>
      <c r="E14" s="665" t="s">
        <v>1206</v>
      </c>
      <c r="F14" s="665" t="s">
        <v>1207</v>
      </c>
    </row>
    <row customHeight="1" ht="10.5">
      <c r="A15" s="665" t="s">
        <v>1168</v>
      </c>
      <c r="B15" s="665" t="s">
        <v>1208</v>
      </c>
      <c r="C15" s="665" t="s">
        <v>1209</v>
      </c>
      <c r="D15" s="665" t="s">
        <v>1160</v>
      </c>
      <c r="E15" s="665" t="s">
        <v>1210</v>
      </c>
      <c r="F15" s="665" t="s">
        <v>1211</v>
      </c>
    </row>
    <row customHeight="1" ht="10.5">
      <c r="A16" s="665" t="s">
        <v>1172</v>
      </c>
      <c r="B16" s="665" t="s">
        <v>1212</v>
      </c>
      <c r="C16" s="665" t="s">
        <v>1213</v>
      </c>
      <c r="D16" s="665" t="s">
        <v>1160</v>
      </c>
      <c r="E16" s="665" t="s">
        <v>1214</v>
      </c>
      <c r="F16" s="665" t="s">
        <v>1215</v>
      </c>
    </row>
    <row customHeight="1" ht="10.5">
      <c r="A17" s="665" t="s">
        <v>1172</v>
      </c>
      <c r="B17" s="665" t="s">
        <v>1172</v>
      </c>
      <c r="C17" s="665" t="s">
        <v>1216</v>
      </c>
      <c r="D17" s="665" t="s">
        <v>1163</v>
      </c>
      <c r="E17" s="665" t="s">
        <v>1217</v>
      </c>
      <c r="F17" s="665" t="s">
        <v>1218</v>
      </c>
    </row>
    <row customHeight="1" ht="10.5">
      <c r="A18" s="665" t="s">
        <v>1172</v>
      </c>
      <c r="B18" s="665" t="s">
        <v>1219</v>
      </c>
      <c r="C18" s="665" t="s">
        <v>1220</v>
      </c>
      <c r="D18" s="665" t="s">
        <v>1221</v>
      </c>
      <c r="E18" s="665" t="s">
        <v>1222</v>
      </c>
      <c r="F18" s="665" t="s">
        <v>1223</v>
      </c>
    </row>
    <row customHeight="1" ht="10.5">
      <c r="A19" s="665" t="s">
        <v>1172</v>
      </c>
      <c r="B19" s="665" t="s">
        <v>1224</v>
      </c>
      <c r="C19" s="665" t="s">
        <v>1225</v>
      </c>
      <c r="D19" s="665" t="s">
        <v>1160</v>
      </c>
      <c r="E19" s="665" t="s">
        <v>64</v>
      </c>
      <c r="F19" s="665" t="s">
        <v>1226</v>
      </c>
    </row>
    <row customHeight="1" ht="10.5">
      <c r="A20" s="665" t="s">
        <v>1172</v>
      </c>
      <c r="B20" s="665" t="s">
        <v>1227</v>
      </c>
      <c r="C20" s="665" t="s">
        <v>1228</v>
      </c>
      <c r="D20" s="665" t="s">
        <v>1160</v>
      </c>
      <c r="E20" s="665" t="s">
        <v>1229</v>
      </c>
      <c r="F20" s="665" t="s">
        <v>1230</v>
      </c>
    </row>
    <row customHeight="1" ht="10.5">
      <c r="A21" s="665" t="s">
        <v>1172</v>
      </c>
      <c r="B21" s="665" t="s">
        <v>1231</v>
      </c>
      <c r="C21" s="665" t="s">
        <v>1232</v>
      </c>
      <c r="D21" s="665" t="s">
        <v>1160</v>
      </c>
    </row>
    <row customHeight="1" ht="10.5">
      <c r="A22" s="665" t="s">
        <v>1176</v>
      </c>
      <c r="B22" s="665" t="s">
        <v>1233</v>
      </c>
      <c r="C22" s="665" t="s">
        <v>1234</v>
      </c>
      <c r="D22" s="665" t="s">
        <v>1221</v>
      </c>
    </row>
    <row customHeight="1" ht="10.5">
      <c r="A23" s="665" t="s">
        <v>1176</v>
      </c>
      <c r="B23" s="665" t="s">
        <v>1176</v>
      </c>
      <c r="C23" s="665" t="s">
        <v>1235</v>
      </c>
      <c r="D23" s="665" t="s">
        <v>1163</v>
      </c>
    </row>
    <row customHeight="1" ht="10.5">
      <c r="A24" s="665" t="s">
        <v>1176</v>
      </c>
      <c r="B24" s="665" t="s">
        <v>1236</v>
      </c>
      <c r="C24" s="665" t="s">
        <v>1237</v>
      </c>
      <c r="D24" s="665" t="s">
        <v>1160</v>
      </c>
    </row>
    <row customHeight="1" ht="10.5">
      <c r="A25" s="665" t="s">
        <v>1176</v>
      </c>
      <c r="B25" s="665" t="s">
        <v>1238</v>
      </c>
      <c r="C25" s="665" t="s">
        <v>1239</v>
      </c>
      <c r="D25" s="665" t="s">
        <v>1160</v>
      </c>
    </row>
    <row customHeight="1" ht="10.5">
      <c r="A26" s="665" t="s">
        <v>1176</v>
      </c>
      <c r="B26" s="665" t="s">
        <v>1240</v>
      </c>
      <c r="C26" s="665" t="s">
        <v>1241</v>
      </c>
      <c r="D26" s="665" t="s">
        <v>1160</v>
      </c>
    </row>
    <row customHeight="1" ht="10.5">
      <c r="A27" s="665" t="s">
        <v>1179</v>
      </c>
      <c r="B27" s="665" t="s">
        <v>1242</v>
      </c>
      <c r="C27" s="665" t="s">
        <v>1243</v>
      </c>
      <c r="D27" s="665" t="s">
        <v>1160</v>
      </c>
    </row>
    <row customHeight="1" ht="10.5">
      <c r="A28" s="665" t="s">
        <v>1179</v>
      </c>
      <c r="B28" s="665" t="s">
        <v>1244</v>
      </c>
      <c r="C28" s="665" t="s">
        <v>1245</v>
      </c>
      <c r="D28" s="665" t="s">
        <v>1221</v>
      </c>
    </row>
    <row customHeight="1" ht="10.5">
      <c r="A29" s="665" t="s">
        <v>1179</v>
      </c>
      <c r="B29" s="665" t="s">
        <v>1246</v>
      </c>
      <c r="C29" s="665" t="s">
        <v>1247</v>
      </c>
      <c r="D29" s="665" t="s">
        <v>1160</v>
      </c>
    </row>
    <row customHeight="1" ht="10.5">
      <c r="A30" s="665" t="s">
        <v>1179</v>
      </c>
      <c r="B30" s="665" t="s">
        <v>1179</v>
      </c>
      <c r="C30" s="665" t="s">
        <v>1248</v>
      </c>
      <c r="D30" s="665" t="s">
        <v>1163</v>
      </c>
    </row>
    <row customHeight="1" ht="10.5">
      <c r="A31" s="665" t="s">
        <v>1179</v>
      </c>
      <c r="B31" s="665" t="s">
        <v>1249</v>
      </c>
      <c r="C31" s="665" t="s">
        <v>1250</v>
      </c>
      <c r="D31" s="665" t="s">
        <v>1160</v>
      </c>
    </row>
    <row customHeight="1" ht="10.5">
      <c r="A32" s="665" t="s">
        <v>1183</v>
      </c>
      <c r="B32" s="665" t="s">
        <v>1251</v>
      </c>
      <c r="C32" s="665" t="s">
        <v>1252</v>
      </c>
      <c r="D32" s="665" t="s">
        <v>1221</v>
      </c>
    </row>
    <row customHeight="1" ht="10.5">
      <c r="A33" s="665" t="s">
        <v>1183</v>
      </c>
      <c r="B33" s="665" t="s">
        <v>1183</v>
      </c>
      <c r="C33" s="665" t="s">
        <v>1253</v>
      </c>
      <c r="D33" s="665" t="s">
        <v>1163</v>
      </c>
    </row>
    <row customHeight="1" ht="10.5">
      <c r="A34" s="665" t="s">
        <v>1183</v>
      </c>
      <c r="B34" s="665" t="s">
        <v>1254</v>
      </c>
      <c r="C34" s="665" t="s">
        <v>1255</v>
      </c>
      <c r="D34" s="665" t="s">
        <v>1160</v>
      </c>
    </row>
    <row customHeight="1" ht="10.5">
      <c r="A35" s="665" t="s">
        <v>1183</v>
      </c>
      <c r="B35" s="665" t="s">
        <v>1256</v>
      </c>
      <c r="C35" s="665" t="s">
        <v>1257</v>
      </c>
      <c r="D35" s="665" t="s">
        <v>1160</v>
      </c>
    </row>
    <row customHeight="1" ht="10.5">
      <c r="A36" s="665" t="s">
        <v>1187</v>
      </c>
      <c r="B36" s="665" t="s">
        <v>1258</v>
      </c>
      <c r="C36" s="665" t="s">
        <v>1259</v>
      </c>
      <c r="D36" s="665" t="s">
        <v>1160</v>
      </c>
    </row>
    <row customHeight="1" ht="10.5">
      <c r="A37" s="665" t="s">
        <v>1187</v>
      </c>
      <c r="B37" s="665" t="s">
        <v>1260</v>
      </c>
      <c r="C37" s="665" t="s">
        <v>1261</v>
      </c>
      <c r="D37" s="665" t="s">
        <v>1160</v>
      </c>
    </row>
    <row customHeight="1" ht="10.5">
      <c r="A38" s="665" t="s">
        <v>1187</v>
      </c>
      <c r="B38" s="665" t="s">
        <v>1187</v>
      </c>
      <c r="C38" s="665" t="s">
        <v>1262</v>
      </c>
      <c r="D38" s="665" t="s">
        <v>1163</v>
      </c>
    </row>
    <row customHeight="1" ht="10.5">
      <c r="A39" s="665" t="s">
        <v>1187</v>
      </c>
      <c r="B39" s="665" t="s">
        <v>1263</v>
      </c>
      <c r="C39" s="665" t="s">
        <v>1264</v>
      </c>
      <c r="D39" s="665" t="s">
        <v>1160</v>
      </c>
    </row>
    <row customHeight="1" ht="10.5">
      <c r="A40" s="665" t="s">
        <v>1187</v>
      </c>
      <c r="B40" s="665" t="s">
        <v>1265</v>
      </c>
      <c r="C40" s="665" t="s">
        <v>1266</v>
      </c>
      <c r="D40" s="665" t="s">
        <v>1160</v>
      </c>
    </row>
    <row customHeight="1" ht="10.5">
      <c r="A41" s="665" t="s">
        <v>1191</v>
      </c>
      <c r="B41" s="665" t="s">
        <v>1267</v>
      </c>
      <c r="C41" s="665" t="s">
        <v>1268</v>
      </c>
      <c r="D41" s="665" t="s">
        <v>1160</v>
      </c>
    </row>
    <row customHeight="1" ht="10.5">
      <c r="A42" s="665" t="s">
        <v>1191</v>
      </c>
      <c r="B42" s="665" t="s">
        <v>1269</v>
      </c>
      <c r="C42" s="665" t="s">
        <v>1270</v>
      </c>
      <c r="D42" s="665" t="s">
        <v>1160</v>
      </c>
    </row>
    <row customHeight="1" ht="10.5">
      <c r="A43" s="665" t="s">
        <v>1191</v>
      </c>
      <c r="B43" s="665" t="s">
        <v>1191</v>
      </c>
      <c r="C43" s="665" t="s">
        <v>1271</v>
      </c>
      <c r="D43" s="665" t="s">
        <v>1163</v>
      </c>
    </row>
    <row customHeight="1" ht="10.5">
      <c r="A44" s="665" t="s">
        <v>1191</v>
      </c>
      <c r="B44" s="665" t="s">
        <v>1272</v>
      </c>
      <c r="C44" s="665" t="s">
        <v>1273</v>
      </c>
      <c r="D44" s="665" t="s">
        <v>1160</v>
      </c>
    </row>
    <row customHeight="1" ht="10.5">
      <c r="A45" s="665" t="s">
        <v>1195</v>
      </c>
      <c r="B45" s="665" t="s">
        <v>1274</v>
      </c>
      <c r="C45" s="665" t="s">
        <v>1275</v>
      </c>
      <c r="D45" s="665" t="s">
        <v>1276</v>
      </c>
    </row>
    <row customHeight="1" ht="10.5">
      <c r="A46" s="665" t="s">
        <v>1195</v>
      </c>
      <c r="B46" s="665" t="s">
        <v>1277</v>
      </c>
      <c r="C46" s="665" t="s">
        <v>1278</v>
      </c>
      <c r="D46" s="665" t="s">
        <v>1160</v>
      </c>
    </row>
    <row customHeight="1" ht="10.5">
      <c r="A47" s="665" t="s">
        <v>1195</v>
      </c>
      <c r="B47" s="665" t="s">
        <v>1195</v>
      </c>
      <c r="C47" s="665" t="s">
        <v>1279</v>
      </c>
      <c r="D47" s="665" t="s">
        <v>1163</v>
      </c>
    </row>
    <row customHeight="1" ht="10.5">
      <c r="A48" s="665" t="s">
        <v>1195</v>
      </c>
      <c r="B48" s="665" t="s">
        <v>1280</v>
      </c>
      <c r="C48" s="665" t="s">
        <v>1281</v>
      </c>
      <c r="D48" s="665" t="s">
        <v>1160</v>
      </c>
    </row>
    <row customHeight="1" ht="10.5">
      <c r="A49" s="665" t="s">
        <v>1198</v>
      </c>
      <c r="B49" s="665" t="s">
        <v>1282</v>
      </c>
      <c r="C49" s="665" t="s">
        <v>1283</v>
      </c>
      <c r="D49" s="665" t="s">
        <v>1160</v>
      </c>
    </row>
    <row customHeight="1" ht="10.5">
      <c r="A50" s="665" t="s">
        <v>1198</v>
      </c>
      <c r="B50" s="665" t="s">
        <v>1284</v>
      </c>
      <c r="C50" s="665" t="s">
        <v>1285</v>
      </c>
      <c r="D50" s="665" t="s">
        <v>1221</v>
      </c>
    </row>
    <row customHeight="1" ht="10.5">
      <c r="A51" s="665" t="s">
        <v>1198</v>
      </c>
      <c r="B51" s="665" t="s">
        <v>1246</v>
      </c>
      <c r="C51" s="665" t="s">
        <v>1286</v>
      </c>
      <c r="D51" s="665" t="s">
        <v>1160</v>
      </c>
    </row>
    <row customHeight="1" ht="10.5">
      <c r="A52" s="665" t="s">
        <v>1198</v>
      </c>
      <c r="B52" s="665" t="s">
        <v>1287</v>
      </c>
      <c r="C52" s="665" t="s">
        <v>1288</v>
      </c>
      <c r="D52" s="665" t="s">
        <v>1160</v>
      </c>
    </row>
    <row customHeight="1" ht="10.5">
      <c r="A53" s="665" t="s">
        <v>1198</v>
      </c>
      <c r="B53" s="665" t="s">
        <v>1198</v>
      </c>
      <c r="C53" s="665" t="s">
        <v>1289</v>
      </c>
      <c r="D53" s="665" t="s">
        <v>1163</v>
      </c>
    </row>
    <row customHeight="1" ht="10.5">
      <c r="A54" s="665" t="s">
        <v>1198</v>
      </c>
      <c r="B54" s="665" t="s">
        <v>1290</v>
      </c>
      <c r="C54" s="665" t="s">
        <v>1291</v>
      </c>
      <c r="D54" s="665" t="s">
        <v>1160</v>
      </c>
    </row>
    <row customHeight="1" ht="10.5">
      <c r="A55" s="665" t="s">
        <v>1202</v>
      </c>
      <c r="B55" s="665" t="s">
        <v>1292</v>
      </c>
      <c r="C55" s="665" t="s">
        <v>1293</v>
      </c>
      <c r="D55" s="665" t="s">
        <v>1221</v>
      </c>
    </row>
    <row customHeight="1" ht="10.5">
      <c r="A56" s="665" t="s">
        <v>1202</v>
      </c>
      <c r="B56" s="665" t="s">
        <v>1294</v>
      </c>
      <c r="C56" s="665" t="s">
        <v>1295</v>
      </c>
      <c r="D56" s="665" t="s">
        <v>1160</v>
      </c>
    </row>
    <row customHeight="1" ht="10.5">
      <c r="A57" s="665" t="s">
        <v>1202</v>
      </c>
      <c r="B57" s="665" t="s">
        <v>1296</v>
      </c>
      <c r="C57" s="665" t="s">
        <v>1297</v>
      </c>
      <c r="D57" s="665" t="s">
        <v>1160</v>
      </c>
    </row>
    <row customHeight="1" ht="10.5">
      <c r="A58" s="665" t="s">
        <v>1202</v>
      </c>
      <c r="B58" s="665" t="s">
        <v>1298</v>
      </c>
      <c r="C58" s="665" t="s">
        <v>1299</v>
      </c>
      <c r="D58" s="665" t="s">
        <v>1160</v>
      </c>
    </row>
    <row customHeight="1" ht="10.5">
      <c r="A59" s="665" t="s">
        <v>1202</v>
      </c>
      <c r="B59" s="665" t="s">
        <v>1202</v>
      </c>
      <c r="C59" s="665" t="s">
        <v>1300</v>
      </c>
      <c r="D59" s="665" t="s">
        <v>1163</v>
      </c>
    </row>
    <row customHeight="1" ht="10.5">
      <c r="A60" s="665" t="s">
        <v>1202</v>
      </c>
      <c r="B60" s="665" t="s">
        <v>1301</v>
      </c>
      <c r="C60" s="665" t="s">
        <v>1302</v>
      </c>
      <c r="D60" s="665" t="s">
        <v>1160</v>
      </c>
    </row>
    <row customHeight="1" ht="10.5">
      <c r="A61" s="665" t="s">
        <v>1206</v>
      </c>
      <c r="B61" s="665" t="s">
        <v>1303</v>
      </c>
      <c r="C61" s="665" t="s">
        <v>1304</v>
      </c>
      <c r="D61" s="665" t="s">
        <v>1160</v>
      </c>
    </row>
    <row customHeight="1" ht="10.5">
      <c r="A62" s="665" t="s">
        <v>1206</v>
      </c>
      <c r="B62" s="665" t="s">
        <v>1260</v>
      </c>
      <c r="C62" s="665" t="s">
        <v>1305</v>
      </c>
      <c r="D62" s="665" t="s">
        <v>1160</v>
      </c>
    </row>
    <row customHeight="1" ht="10.5">
      <c r="A63" s="665" t="s">
        <v>1206</v>
      </c>
      <c r="B63" s="665" t="s">
        <v>1306</v>
      </c>
      <c r="C63" s="665" t="s">
        <v>1307</v>
      </c>
      <c r="D63" s="665" t="s">
        <v>1160</v>
      </c>
    </row>
    <row customHeight="1" ht="10.5">
      <c r="A64" s="665" t="s">
        <v>1206</v>
      </c>
      <c r="B64" s="665" t="s">
        <v>1308</v>
      </c>
      <c r="C64" s="665" t="s">
        <v>1309</v>
      </c>
      <c r="D64" s="665" t="s">
        <v>1160</v>
      </c>
    </row>
    <row customHeight="1" ht="10.5">
      <c r="A65" s="665" t="s">
        <v>1206</v>
      </c>
      <c r="B65" s="665" t="s">
        <v>1310</v>
      </c>
      <c r="C65" s="665" t="s">
        <v>1311</v>
      </c>
      <c r="D65" s="665" t="s">
        <v>1160</v>
      </c>
    </row>
    <row customHeight="1" ht="10.5">
      <c r="A66" s="665" t="s">
        <v>1206</v>
      </c>
      <c r="B66" s="665" t="s">
        <v>1312</v>
      </c>
      <c r="C66" s="665" t="s">
        <v>1313</v>
      </c>
      <c r="D66" s="665" t="s">
        <v>1160</v>
      </c>
    </row>
    <row customHeight="1" ht="10.5">
      <c r="A67" s="665" t="s">
        <v>1206</v>
      </c>
      <c r="B67" s="665" t="s">
        <v>1314</v>
      </c>
      <c r="C67" s="665" t="s">
        <v>1315</v>
      </c>
      <c r="D67" s="665" t="s">
        <v>1160</v>
      </c>
    </row>
    <row customHeight="1" ht="10.5">
      <c r="A68" s="665" t="s">
        <v>1206</v>
      </c>
      <c r="B68" s="665" t="s">
        <v>1265</v>
      </c>
      <c r="C68" s="665" t="s">
        <v>1316</v>
      </c>
      <c r="D68" s="665" t="s">
        <v>1160</v>
      </c>
    </row>
    <row customHeight="1" ht="10.5">
      <c r="A69" s="665" t="s">
        <v>1206</v>
      </c>
      <c r="B69" s="665" t="s">
        <v>1317</v>
      </c>
      <c r="C69" s="665" t="s">
        <v>1318</v>
      </c>
      <c r="D69" s="665" t="s">
        <v>1160</v>
      </c>
    </row>
    <row customHeight="1" ht="10.5">
      <c r="A70" s="665" t="s">
        <v>1206</v>
      </c>
      <c r="B70" s="665" t="s">
        <v>1206</v>
      </c>
      <c r="C70" s="665" t="s">
        <v>1319</v>
      </c>
      <c r="D70" s="665" t="s">
        <v>1163</v>
      </c>
    </row>
    <row customHeight="1" ht="10.5">
      <c r="A71" s="665" t="s">
        <v>1206</v>
      </c>
      <c r="B71" s="665" t="s">
        <v>1320</v>
      </c>
      <c r="C71" s="665" t="s">
        <v>1321</v>
      </c>
      <c r="D71" s="665" t="s">
        <v>1160</v>
      </c>
    </row>
    <row customHeight="1" ht="10.5">
      <c r="A72" s="665" t="s">
        <v>1206</v>
      </c>
      <c r="B72" s="665" t="s">
        <v>1322</v>
      </c>
      <c r="C72" s="665" t="s">
        <v>1323</v>
      </c>
      <c r="D72" s="665" t="s">
        <v>1160</v>
      </c>
    </row>
    <row customHeight="1" ht="10.5">
      <c r="A73" s="665" t="s">
        <v>1210</v>
      </c>
      <c r="B73" s="665" t="s">
        <v>1324</v>
      </c>
      <c r="C73" s="665" t="s">
        <v>1325</v>
      </c>
      <c r="D73" s="665" t="s">
        <v>1160</v>
      </c>
    </row>
    <row customHeight="1" ht="10.5">
      <c r="A74" s="665" t="s">
        <v>1210</v>
      </c>
      <c r="B74" s="665" t="s">
        <v>1326</v>
      </c>
      <c r="C74" s="665" t="s">
        <v>1327</v>
      </c>
      <c r="D74" s="665" t="s">
        <v>1221</v>
      </c>
    </row>
    <row customHeight="1" ht="10.5">
      <c r="A75" s="665" t="s">
        <v>1210</v>
      </c>
      <c r="B75" s="665" t="s">
        <v>1328</v>
      </c>
      <c r="C75" s="665" t="s">
        <v>1329</v>
      </c>
      <c r="D75" s="665" t="s">
        <v>1160</v>
      </c>
    </row>
    <row customHeight="1" ht="10.5">
      <c r="A76" s="665" t="s">
        <v>1210</v>
      </c>
      <c r="B76" s="665" t="s">
        <v>1330</v>
      </c>
      <c r="C76" s="665" t="s">
        <v>1331</v>
      </c>
      <c r="D76" s="665" t="s">
        <v>1160</v>
      </c>
    </row>
    <row customHeight="1" ht="10.5">
      <c r="A77" s="665" t="s">
        <v>1210</v>
      </c>
      <c r="B77" s="665" t="s">
        <v>1210</v>
      </c>
      <c r="C77" s="665" t="s">
        <v>1332</v>
      </c>
      <c r="D77" s="665" t="s">
        <v>1163</v>
      </c>
    </row>
    <row customHeight="1" ht="10.5">
      <c r="A78" s="665" t="s">
        <v>1210</v>
      </c>
      <c r="B78" s="665" t="s">
        <v>1333</v>
      </c>
      <c r="C78" s="665" t="s">
        <v>1334</v>
      </c>
      <c r="D78" s="665" t="s">
        <v>1160</v>
      </c>
    </row>
    <row customHeight="1" ht="10.5">
      <c r="A79" s="665" t="s">
        <v>1214</v>
      </c>
      <c r="B79" s="665" t="s">
        <v>1335</v>
      </c>
      <c r="C79" s="665" t="s">
        <v>1336</v>
      </c>
      <c r="D79" s="665" t="s">
        <v>1160</v>
      </c>
    </row>
    <row customHeight="1" ht="10.5">
      <c r="A80" s="665" t="s">
        <v>1214</v>
      </c>
      <c r="B80" s="665" t="s">
        <v>1337</v>
      </c>
      <c r="C80" s="665" t="s">
        <v>1338</v>
      </c>
      <c r="D80" s="665" t="s">
        <v>1221</v>
      </c>
    </row>
    <row customHeight="1" ht="10.5">
      <c r="A81" s="665" t="s">
        <v>1214</v>
      </c>
      <c r="B81" s="665" t="s">
        <v>1339</v>
      </c>
      <c r="C81" s="665" t="s">
        <v>1340</v>
      </c>
      <c r="D81" s="665" t="s">
        <v>1160</v>
      </c>
    </row>
    <row customHeight="1" ht="10.5">
      <c r="A82" s="665" t="s">
        <v>1214</v>
      </c>
      <c r="B82" s="665" t="s">
        <v>1341</v>
      </c>
      <c r="C82" s="665" t="s">
        <v>1342</v>
      </c>
      <c r="D82" s="665" t="s">
        <v>1160</v>
      </c>
    </row>
    <row customHeight="1" ht="10.5">
      <c r="A83" s="665" t="s">
        <v>1214</v>
      </c>
      <c r="B83" s="665" t="s">
        <v>1343</v>
      </c>
      <c r="C83" s="665" t="s">
        <v>1344</v>
      </c>
      <c r="D83" s="665" t="s">
        <v>1160</v>
      </c>
    </row>
    <row customHeight="1" ht="10.5">
      <c r="A84" s="665" t="s">
        <v>1214</v>
      </c>
      <c r="B84" s="665" t="s">
        <v>1214</v>
      </c>
      <c r="C84" s="665" t="s">
        <v>1345</v>
      </c>
      <c r="D84" s="665" t="s">
        <v>1163</v>
      </c>
    </row>
    <row customHeight="1" ht="10.5">
      <c r="A85" s="665" t="s">
        <v>1214</v>
      </c>
      <c r="B85" s="665" t="s">
        <v>1346</v>
      </c>
      <c r="C85" s="665" t="s">
        <v>1347</v>
      </c>
      <c r="D85" s="665" t="s">
        <v>1160</v>
      </c>
    </row>
    <row customHeight="1" ht="10.5">
      <c r="A86" s="665" t="s">
        <v>1217</v>
      </c>
      <c r="B86" s="665" t="s">
        <v>1348</v>
      </c>
      <c r="C86" s="665" t="s">
        <v>1349</v>
      </c>
      <c r="D86" s="665" t="s">
        <v>1276</v>
      </c>
    </row>
    <row customHeight="1" ht="10.5">
      <c r="A87" s="665" t="s">
        <v>1217</v>
      </c>
      <c r="B87" s="665" t="s">
        <v>1350</v>
      </c>
      <c r="C87" s="665" t="s">
        <v>1351</v>
      </c>
      <c r="D87" s="665" t="s">
        <v>1160</v>
      </c>
    </row>
    <row customHeight="1" ht="10.5">
      <c r="A88" s="665" t="s">
        <v>1217</v>
      </c>
      <c r="B88" s="665" t="s">
        <v>1352</v>
      </c>
      <c r="C88" s="665" t="s">
        <v>1353</v>
      </c>
      <c r="D88" s="665" t="s">
        <v>1160</v>
      </c>
    </row>
    <row customHeight="1" ht="10.5">
      <c r="A89" s="665" t="s">
        <v>1217</v>
      </c>
      <c r="B89" s="665" t="s">
        <v>1354</v>
      </c>
      <c r="C89" s="665" t="s">
        <v>1355</v>
      </c>
      <c r="D89" s="665" t="s">
        <v>1160</v>
      </c>
    </row>
    <row customHeight="1" ht="10.5">
      <c r="A90" s="665" t="s">
        <v>1217</v>
      </c>
      <c r="B90" s="665" t="s">
        <v>1356</v>
      </c>
      <c r="C90" s="665" t="s">
        <v>1357</v>
      </c>
      <c r="D90" s="665" t="s">
        <v>1160</v>
      </c>
    </row>
    <row customHeight="1" ht="10.5">
      <c r="A91" s="665" t="s">
        <v>1217</v>
      </c>
      <c r="B91" s="665" t="s">
        <v>1358</v>
      </c>
      <c r="C91" s="665" t="s">
        <v>1359</v>
      </c>
      <c r="D91" s="665" t="s">
        <v>1160</v>
      </c>
    </row>
    <row customHeight="1" ht="10.5">
      <c r="A92" s="665" t="s">
        <v>1217</v>
      </c>
      <c r="B92" s="665" t="s">
        <v>1272</v>
      </c>
      <c r="C92" s="665" t="s">
        <v>1360</v>
      </c>
      <c r="D92" s="665" t="s">
        <v>1160</v>
      </c>
    </row>
    <row customHeight="1" ht="10.5">
      <c r="A93" s="665" t="s">
        <v>1217</v>
      </c>
      <c r="B93" s="665" t="s">
        <v>1361</v>
      </c>
      <c r="C93" s="665" t="s">
        <v>1362</v>
      </c>
      <c r="D93" s="665" t="s">
        <v>1160</v>
      </c>
    </row>
    <row customHeight="1" ht="10.5">
      <c r="A94" s="665" t="s">
        <v>1217</v>
      </c>
      <c r="B94" s="665" t="s">
        <v>1217</v>
      </c>
      <c r="C94" s="665" t="s">
        <v>1363</v>
      </c>
      <c r="D94" s="665" t="s">
        <v>1163</v>
      </c>
    </row>
    <row customHeight="1" ht="10.5">
      <c r="A95" s="665" t="s">
        <v>1222</v>
      </c>
      <c r="B95" s="665" t="s">
        <v>1222</v>
      </c>
      <c r="C95" s="665" t="s">
        <v>1364</v>
      </c>
      <c r="D95" s="665" t="s">
        <v>1365</v>
      </c>
    </row>
    <row customHeight="1" ht="10.5">
      <c r="A96" s="665" t="s">
        <v>64</v>
      </c>
      <c r="B96" s="665" t="s">
        <v>64</v>
      </c>
      <c r="C96" s="665" t="s">
        <v>69</v>
      </c>
      <c r="D96" s="665" t="s">
        <v>1365</v>
      </c>
    </row>
    <row customHeight="1" ht="10.5">
      <c r="A97" s="665" t="s">
        <v>1229</v>
      </c>
      <c r="B97" s="665" t="s">
        <v>1229</v>
      </c>
      <c r="C97" s="665" t="s">
        <v>1366</v>
      </c>
      <c r="D97" s="665" t="s">
        <v>1365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